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X:\LandbrugetsFonde\10. PLAF\6 Skabeloner\1 Ansøgningskemaer\2024\"/>
    </mc:Choice>
  </mc:AlternateContent>
  <xr:revisionPtr revIDLastSave="0" documentId="13_ncr:1_{2291E90C-3E41-4C6E-AEB6-1F6BB103D674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Data_Out_Delivery" sheetId="8" state="veryHidden" r:id="rId1"/>
    <sheet name="punkt 3 - Projektøkonomi" sheetId="11" r:id="rId2"/>
    <sheet name="Data_Out_Effects" sheetId="9" state="veryHidden" r:id="rId3"/>
    <sheet name="Data_Out" sheetId="4" state="veryHidden" r:id="rId4"/>
  </sheets>
  <definedNames>
    <definedName name="rng_data_import">Data_Out!$A$1:$AD$2</definedName>
    <definedName name="rng_data_import_proj_del">Data_Out_Delivery!$A$1:$C$101</definedName>
    <definedName name="rng_data_import_proj_effects">Data_Out_Effects!$A$1:$C$101</definedName>
    <definedName name="rng_is_application_paf">Data_Out_Effects!$H$1</definedName>
    <definedName name="_xlnm.Print_Area" localSheetId="1">'punkt 3 - Projektøkonomi'!$A$2:$F$172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56" i="11" l="1"/>
  <c r="E157" i="11"/>
  <c r="E158" i="11"/>
  <c r="E159" i="11"/>
  <c r="E161" i="11"/>
  <c r="E162" i="11"/>
  <c r="E164" i="11"/>
  <c r="F167" i="11"/>
  <c r="D160" i="11"/>
  <c r="D163" i="11" s="1"/>
  <c r="D165" i="11" s="1"/>
  <c r="C160" i="11"/>
  <c r="C163" i="11" l="1"/>
  <c r="C165" i="11" s="1"/>
  <c r="F37" i="11" l="1"/>
  <c r="F162" i="11" s="1"/>
  <c r="B162" i="11" l="1"/>
  <c r="F14" i="11"/>
  <c r="F13" i="11"/>
  <c r="F76" i="11"/>
  <c r="AD2" i="4"/>
  <c r="AB2" i="4"/>
  <c r="AA2" i="4"/>
  <c r="Y2" i="4"/>
  <c r="X2" i="4"/>
  <c r="V2" i="4"/>
  <c r="U2" i="4"/>
  <c r="T2" i="4"/>
  <c r="S2" i="4"/>
  <c r="Q2" i="4"/>
  <c r="P2" i="4"/>
  <c r="J2" i="4"/>
  <c r="A2" i="4"/>
  <c r="W2" i="4"/>
  <c r="R2" i="4"/>
  <c r="M101" i="8"/>
  <c r="M100" i="8"/>
  <c r="M99" i="8"/>
  <c r="M98" i="8"/>
  <c r="M97" i="8"/>
  <c r="M96" i="8"/>
  <c r="M95" i="8"/>
  <c r="M94" i="8"/>
  <c r="M93" i="8"/>
  <c r="M92" i="8"/>
  <c r="M91" i="8"/>
  <c r="M90" i="8"/>
  <c r="M89" i="8"/>
  <c r="M88" i="8"/>
  <c r="M87" i="8"/>
  <c r="M86" i="8"/>
  <c r="M85" i="8"/>
  <c r="M84" i="8"/>
  <c r="M83" i="8"/>
  <c r="M82" i="8"/>
  <c r="M81" i="8"/>
  <c r="M80" i="8"/>
  <c r="M79" i="8"/>
  <c r="M78" i="8"/>
  <c r="M77" i="8"/>
  <c r="M76" i="8"/>
  <c r="M75" i="8"/>
  <c r="M74" i="8"/>
  <c r="M73" i="8"/>
  <c r="M72" i="8"/>
  <c r="M71" i="8"/>
  <c r="M70" i="8"/>
  <c r="M69" i="8"/>
  <c r="M68" i="8"/>
  <c r="M67" i="8"/>
  <c r="M66" i="8"/>
  <c r="M65" i="8"/>
  <c r="M64" i="8"/>
  <c r="M63" i="8"/>
  <c r="M62" i="8"/>
  <c r="M61" i="8"/>
  <c r="M60" i="8"/>
  <c r="M59" i="8"/>
  <c r="M58" i="8"/>
  <c r="M57" i="8"/>
  <c r="M56" i="8"/>
  <c r="M55" i="8"/>
  <c r="M54" i="8"/>
  <c r="M53" i="8"/>
  <c r="M52" i="8"/>
  <c r="M51" i="8"/>
  <c r="M50" i="8"/>
  <c r="M49" i="8"/>
  <c r="M48" i="8"/>
  <c r="M47" i="8"/>
  <c r="M46" i="8"/>
  <c r="M45" i="8"/>
  <c r="M44" i="8"/>
  <c r="M43" i="8"/>
  <c r="M42" i="8"/>
  <c r="M41" i="8"/>
  <c r="M40" i="8"/>
  <c r="M39" i="8"/>
  <c r="M38" i="8"/>
  <c r="M37" i="8"/>
  <c r="M36" i="8"/>
  <c r="M35" i="8"/>
  <c r="M34" i="8"/>
  <c r="M33" i="8"/>
  <c r="M32" i="8"/>
  <c r="M31" i="8"/>
  <c r="M30" i="8"/>
  <c r="M29" i="8"/>
  <c r="M28" i="8"/>
  <c r="M27" i="8"/>
  <c r="M26" i="8"/>
  <c r="M25" i="8"/>
  <c r="M24" i="8"/>
  <c r="M23" i="8"/>
  <c r="M22" i="8"/>
  <c r="M21" i="8"/>
  <c r="M20" i="8"/>
  <c r="M19" i="8"/>
  <c r="M18" i="8"/>
  <c r="M17" i="8"/>
  <c r="M16" i="8"/>
  <c r="M15" i="8"/>
  <c r="M14" i="8"/>
  <c r="M13" i="8"/>
  <c r="M12" i="8"/>
  <c r="M11" i="8"/>
  <c r="M10" i="8"/>
  <c r="M9" i="8"/>
  <c r="M8" i="8"/>
  <c r="M7" i="8"/>
  <c r="M6" i="8"/>
  <c r="M5" i="8"/>
  <c r="M4" i="8"/>
  <c r="M3" i="8"/>
  <c r="J3" i="8" s="1"/>
  <c r="M2" i="8"/>
  <c r="J2" i="8" s="1"/>
  <c r="L101" i="8"/>
  <c r="L100" i="8"/>
  <c r="L99" i="8"/>
  <c r="L98" i="8"/>
  <c r="L97" i="8"/>
  <c r="L96" i="8"/>
  <c r="L95" i="8"/>
  <c r="L94" i="8"/>
  <c r="L93" i="8"/>
  <c r="L92" i="8"/>
  <c r="L91" i="8"/>
  <c r="L90" i="8"/>
  <c r="L89" i="8"/>
  <c r="L88" i="8"/>
  <c r="L87" i="8"/>
  <c r="L86" i="8"/>
  <c r="L85" i="8"/>
  <c r="L84" i="8"/>
  <c r="L83" i="8"/>
  <c r="L82" i="8"/>
  <c r="L81" i="8"/>
  <c r="L80" i="8"/>
  <c r="L79" i="8"/>
  <c r="L78" i="8"/>
  <c r="L77" i="8"/>
  <c r="L76" i="8"/>
  <c r="L75" i="8"/>
  <c r="L74" i="8"/>
  <c r="L73" i="8"/>
  <c r="L72" i="8"/>
  <c r="L71" i="8"/>
  <c r="L70" i="8"/>
  <c r="L69" i="8"/>
  <c r="L68" i="8"/>
  <c r="L67" i="8"/>
  <c r="L66" i="8"/>
  <c r="L65" i="8"/>
  <c r="L64" i="8"/>
  <c r="L63" i="8"/>
  <c r="L62" i="8"/>
  <c r="L61" i="8"/>
  <c r="L60" i="8"/>
  <c r="L59" i="8"/>
  <c r="L58" i="8"/>
  <c r="L57" i="8"/>
  <c r="L56" i="8"/>
  <c r="L55" i="8"/>
  <c r="L54" i="8"/>
  <c r="L53" i="8"/>
  <c r="L52" i="8"/>
  <c r="L51" i="8"/>
  <c r="L50" i="8"/>
  <c r="L49" i="8"/>
  <c r="L48" i="8"/>
  <c r="L47" i="8"/>
  <c r="L4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L5" i="8"/>
  <c r="L4" i="8"/>
  <c r="L3" i="8"/>
  <c r="L2" i="8"/>
  <c r="K3" i="8"/>
  <c r="K4" i="8" s="1"/>
  <c r="K5" i="8" l="1"/>
  <c r="J4" i="8"/>
  <c r="F135" i="11"/>
  <c r="F39" i="11" s="1"/>
  <c r="F164" i="11" s="1"/>
  <c r="F127" i="11"/>
  <c r="F34" i="11" s="1"/>
  <c r="F159" i="11" s="1"/>
  <c r="F107" i="11"/>
  <c r="F108" i="11"/>
  <c r="F109" i="11"/>
  <c r="F95" i="11"/>
  <c r="F96" i="11"/>
  <c r="F97" i="11"/>
  <c r="F98" i="11"/>
  <c r="F99" i="11"/>
  <c r="F24" i="11"/>
  <c r="F25" i="11"/>
  <c r="F26" i="11"/>
  <c r="F27" i="11"/>
  <c r="F28" i="11"/>
  <c r="F29" i="11"/>
  <c r="F30" i="11"/>
  <c r="F48" i="11"/>
  <c r="F49" i="11"/>
  <c r="E49" i="11" s="1"/>
  <c r="F51" i="11"/>
  <c r="E51" i="11" s="1"/>
  <c r="F52" i="11"/>
  <c r="E52" i="11" s="1"/>
  <c r="E30" i="11"/>
  <c r="E29" i="11"/>
  <c r="E28" i="11"/>
  <c r="E27" i="11"/>
  <c r="E26" i="11"/>
  <c r="E25" i="11"/>
  <c r="E24" i="11"/>
  <c r="D17" i="11"/>
  <c r="C2" i="4" s="1"/>
  <c r="B17" i="11"/>
  <c r="B2" i="4" s="1"/>
  <c r="F16" i="11"/>
  <c r="F15" i="11"/>
  <c r="F12" i="11"/>
  <c r="P2" i="9"/>
  <c r="P1" i="9"/>
  <c r="L1" i="9"/>
  <c r="M2" i="9"/>
  <c r="J2" i="9" s="1"/>
  <c r="L2" i="9"/>
  <c r="N2" i="9" s="1"/>
  <c r="K3" i="9"/>
  <c r="M3" i="9"/>
  <c r="J3" i="9" s="1"/>
  <c r="M4" i="9"/>
  <c r="J4" i="9" s="1"/>
  <c r="M5" i="9"/>
  <c r="J5" i="9" s="1"/>
  <c r="M6" i="9"/>
  <c r="J6" i="9" s="1"/>
  <c r="L3" i="9"/>
  <c r="L4" i="9"/>
  <c r="L5" i="9"/>
  <c r="L6" i="9"/>
  <c r="M7" i="9"/>
  <c r="J7" i="9" s="1"/>
  <c r="L7" i="9"/>
  <c r="M8" i="9"/>
  <c r="J8" i="9" s="1"/>
  <c r="L8" i="9"/>
  <c r="M9" i="9"/>
  <c r="J9" i="9" s="1"/>
  <c r="L9" i="9"/>
  <c r="M10" i="9"/>
  <c r="J10" i="9" s="1"/>
  <c r="L10" i="9"/>
  <c r="M11" i="9"/>
  <c r="J11" i="9" s="1"/>
  <c r="L11" i="9"/>
  <c r="M12" i="9"/>
  <c r="J12" i="9" s="1"/>
  <c r="L12" i="9"/>
  <c r="M13" i="9"/>
  <c r="J13" i="9" s="1"/>
  <c r="L13" i="9"/>
  <c r="M14" i="9"/>
  <c r="J14" i="9" s="1"/>
  <c r="L14" i="9"/>
  <c r="M15" i="9"/>
  <c r="J15" i="9" s="1"/>
  <c r="L15" i="9"/>
  <c r="M16" i="9"/>
  <c r="J16" i="9" s="1"/>
  <c r="L16" i="9"/>
  <c r="M17" i="9"/>
  <c r="J17" i="9" s="1"/>
  <c r="L17" i="9"/>
  <c r="M18" i="9"/>
  <c r="J18" i="9" s="1"/>
  <c r="L18" i="9"/>
  <c r="M19" i="9"/>
  <c r="J19" i="9" s="1"/>
  <c r="L19" i="9"/>
  <c r="M20" i="9"/>
  <c r="J20" i="9" s="1"/>
  <c r="L20" i="9"/>
  <c r="M21" i="9"/>
  <c r="J21" i="9" s="1"/>
  <c r="L21" i="9"/>
  <c r="M22" i="9"/>
  <c r="J22" i="9" s="1"/>
  <c r="L22" i="9"/>
  <c r="M23" i="9"/>
  <c r="J23" i="9" s="1"/>
  <c r="L23" i="9"/>
  <c r="M24" i="9"/>
  <c r="J24" i="9" s="1"/>
  <c r="L24" i="9"/>
  <c r="M25" i="9"/>
  <c r="J25" i="9" s="1"/>
  <c r="L25" i="9"/>
  <c r="M26" i="9"/>
  <c r="J26" i="9" s="1"/>
  <c r="L26" i="9"/>
  <c r="M27" i="9"/>
  <c r="J27" i="9" s="1"/>
  <c r="L27" i="9"/>
  <c r="M28" i="9"/>
  <c r="J28" i="9" s="1"/>
  <c r="L28" i="9"/>
  <c r="M29" i="9"/>
  <c r="J29" i="9" s="1"/>
  <c r="L29" i="9"/>
  <c r="M30" i="9"/>
  <c r="J30" i="9" s="1"/>
  <c r="L30" i="9"/>
  <c r="M31" i="9"/>
  <c r="J31" i="9" s="1"/>
  <c r="L31" i="9"/>
  <c r="M32" i="9"/>
  <c r="J32" i="9" s="1"/>
  <c r="L32" i="9"/>
  <c r="M33" i="9"/>
  <c r="J33" i="9" s="1"/>
  <c r="L33" i="9"/>
  <c r="M34" i="9"/>
  <c r="J34" i="9" s="1"/>
  <c r="L34" i="9"/>
  <c r="M35" i="9"/>
  <c r="J35" i="9" s="1"/>
  <c r="L35" i="9"/>
  <c r="M36" i="9"/>
  <c r="J36" i="9" s="1"/>
  <c r="L36" i="9"/>
  <c r="M37" i="9"/>
  <c r="J37" i="9" s="1"/>
  <c r="L37" i="9"/>
  <c r="M38" i="9"/>
  <c r="J38" i="9" s="1"/>
  <c r="L38" i="9"/>
  <c r="M39" i="9"/>
  <c r="J39" i="9" s="1"/>
  <c r="L39" i="9"/>
  <c r="M40" i="9"/>
  <c r="J40" i="9" s="1"/>
  <c r="L40" i="9"/>
  <c r="M41" i="9"/>
  <c r="J41" i="9" s="1"/>
  <c r="L41" i="9"/>
  <c r="M42" i="9"/>
  <c r="J42" i="9" s="1"/>
  <c r="L42" i="9"/>
  <c r="M43" i="9"/>
  <c r="J43" i="9" s="1"/>
  <c r="L43" i="9"/>
  <c r="M44" i="9"/>
  <c r="J44" i="9" s="1"/>
  <c r="L44" i="9"/>
  <c r="M45" i="9"/>
  <c r="J45" i="9" s="1"/>
  <c r="L45" i="9"/>
  <c r="M46" i="9"/>
  <c r="J46" i="9" s="1"/>
  <c r="L46" i="9"/>
  <c r="M47" i="9"/>
  <c r="J47" i="9" s="1"/>
  <c r="L47" i="9"/>
  <c r="M48" i="9"/>
  <c r="J48" i="9" s="1"/>
  <c r="L48" i="9"/>
  <c r="M49" i="9"/>
  <c r="J49" i="9" s="1"/>
  <c r="L49" i="9"/>
  <c r="M50" i="9"/>
  <c r="J50" i="9" s="1"/>
  <c r="L50" i="9"/>
  <c r="M51" i="9"/>
  <c r="J51" i="9" s="1"/>
  <c r="L51" i="9"/>
  <c r="M52" i="9"/>
  <c r="J52" i="9" s="1"/>
  <c r="L52" i="9"/>
  <c r="M53" i="9"/>
  <c r="J53" i="9" s="1"/>
  <c r="L53" i="9"/>
  <c r="M54" i="9"/>
  <c r="J54" i="9" s="1"/>
  <c r="L54" i="9"/>
  <c r="M55" i="9"/>
  <c r="J55" i="9" s="1"/>
  <c r="L55" i="9"/>
  <c r="M56" i="9"/>
  <c r="J56" i="9" s="1"/>
  <c r="L56" i="9"/>
  <c r="M57" i="9"/>
  <c r="J57" i="9" s="1"/>
  <c r="L57" i="9"/>
  <c r="M58" i="9"/>
  <c r="J58" i="9" s="1"/>
  <c r="L58" i="9"/>
  <c r="M59" i="9"/>
  <c r="J59" i="9" s="1"/>
  <c r="L59" i="9"/>
  <c r="M60" i="9"/>
  <c r="J60" i="9" s="1"/>
  <c r="L60" i="9"/>
  <c r="M61" i="9"/>
  <c r="J61" i="9" s="1"/>
  <c r="L61" i="9"/>
  <c r="M62" i="9"/>
  <c r="J62" i="9" s="1"/>
  <c r="L62" i="9"/>
  <c r="M63" i="9"/>
  <c r="J63" i="9" s="1"/>
  <c r="L63" i="9"/>
  <c r="M64" i="9"/>
  <c r="J64" i="9" s="1"/>
  <c r="L64" i="9"/>
  <c r="M65" i="9"/>
  <c r="J65" i="9" s="1"/>
  <c r="L65" i="9"/>
  <c r="M66" i="9"/>
  <c r="J66" i="9" s="1"/>
  <c r="L66" i="9"/>
  <c r="M67" i="9"/>
  <c r="J67" i="9" s="1"/>
  <c r="L67" i="9"/>
  <c r="M68" i="9"/>
  <c r="J68" i="9" s="1"/>
  <c r="L68" i="9"/>
  <c r="M69" i="9"/>
  <c r="J69" i="9" s="1"/>
  <c r="L69" i="9"/>
  <c r="M70" i="9"/>
  <c r="J70" i="9" s="1"/>
  <c r="L70" i="9"/>
  <c r="M71" i="9"/>
  <c r="J71" i="9" s="1"/>
  <c r="L71" i="9"/>
  <c r="M72" i="9"/>
  <c r="J72" i="9" s="1"/>
  <c r="L72" i="9"/>
  <c r="M73" i="9"/>
  <c r="J73" i="9" s="1"/>
  <c r="L73" i="9"/>
  <c r="M74" i="9"/>
  <c r="J74" i="9" s="1"/>
  <c r="L74" i="9"/>
  <c r="M75" i="9"/>
  <c r="J75" i="9" s="1"/>
  <c r="L75" i="9"/>
  <c r="M76" i="9"/>
  <c r="J76" i="9" s="1"/>
  <c r="L76" i="9"/>
  <c r="M77" i="9"/>
  <c r="J77" i="9" s="1"/>
  <c r="L77" i="9"/>
  <c r="M78" i="9"/>
  <c r="J78" i="9" s="1"/>
  <c r="L78" i="9"/>
  <c r="M79" i="9"/>
  <c r="J79" i="9" s="1"/>
  <c r="L79" i="9"/>
  <c r="M80" i="9"/>
  <c r="J80" i="9" s="1"/>
  <c r="L80" i="9"/>
  <c r="M81" i="9"/>
  <c r="J81" i="9" s="1"/>
  <c r="L81" i="9"/>
  <c r="M82" i="9"/>
  <c r="J82" i="9" s="1"/>
  <c r="L82" i="9"/>
  <c r="M83" i="9"/>
  <c r="J83" i="9" s="1"/>
  <c r="L83" i="9"/>
  <c r="M84" i="9"/>
  <c r="J84" i="9" s="1"/>
  <c r="L84" i="9"/>
  <c r="M85" i="9"/>
  <c r="J85" i="9" s="1"/>
  <c r="L85" i="9"/>
  <c r="M86" i="9"/>
  <c r="J86" i="9" s="1"/>
  <c r="L86" i="9"/>
  <c r="M87" i="9"/>
  <c r="J87" i="9" s="1"/>
  <c r="L87" i="9"/>
  <c r="M88" i="9"/>
  <c r="J88" i="9" s="1"/>
  <c r="L88" i="9"/>
  <c r="M89" i="9"/>
  <c r="J89" i="9" s="1"/>
  <c r="L89" i="9"/>
  <c r="M90" i="9"/>
  <c r="J90" i="9" s="1"/>
  <c r="L90" i="9"/>
  <c r="M91" i="9"/>
  <c r="J91" i="9" s="1"/>
  <c r="L91" i="9"/>
  <c r="M92" i="9"/>
  <c r="J92" i="9" s="1"/>
  <c r="L92" i="9"/>
  <c r="M93" i="9"/>
  <c r="J93" i="9" s="1"/>
  <c r="L93" i="9"/>
  <c r="M94" i="9"/>
  <c r="J94" i="9" s="1"/>
  <c r="L94" i="9"/>
  <c r="M95" i="9"/>
  <c r="J95" i="9" s="1"/>
  <c r="L95" i="9"/>
  <c r="M96" i="9"/>
  <c r="J96" i="9" s="1"/>
  <c r="L96" i="9"/>
  <c r="M97" i="9"/>
  <c r="J97" i="9" s="1"/>
  <c r="L97" i="9"/>
  <c r="M98" i="9"/>
  <c r="J98" i="9" s="1"/>
  <c r="L98" i="9"/>
  <c r="M99" i="9"/>
  <c r="J99" i="9" s="1"/>
  <c r="L99" i="9"/>
  <c r="M100" i="9"/>
  <c r="J100" i="9" s="1"/>
  <c r="L100" i="9"/>
  <c r="M101" i="9"/>
  <c r="J101" i="9" s="1"/>
  <c r="L101" i="9"/>
  <c r="K4" i="9"/>
  <c r="K5" i="9"/>
  <c r="K6" i="9"/>
  <c r="K7" i="9"/>
  <c r="K8" i="9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31" i="9"/>
  <c r="K32" i="9"/>
  <c r="K33" i="9"/>
  <c r="K34" i="9"/>
  <c r="K35" i="9"/>
  <c r="K36" i="9"/>
  <c r="K37" i="9"/>
  <c r="K38" i="9"/>
  <c r="K39" i="9"/>
  <c r="K40" i="9"/>
  <c r="K41" i="9"/>
  <c r="K42" i="9"/>
  <c r="K43" i="9"/>
  <c r="K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K58" i="9"/>
  <c r="K59" i="9"/>
  <c r="K60" i="9"/>
  <c r="K61" i="9"/>
  <c r="K62" i="9"/>
  <c r="K63" i="9"/>
  <c r="K64" i="9"/>
  <c r="K65" i="9"/>
  <c r="K66" i="9"/>
  <c r="K67" i="9"/>
  <c r="K68" i="9"/>
  <c r="K69" i="9"/>
  <c r="K70" i="9"/>
  <c r="K71" i="9"/>
  <c r="K72" i="9"/>
  <c r="K73" i="9"/>
  <c r="K74" i="9"/>
  <c r="K75" i="9"/>
  <c r="K76" i="9"/>
  <c r="K77" i="9"/>
  <c r="K78" i="9"/>
  <c r="K79" i="9"/>
  <c r="K80" i="9"/>
  <c r="K81" i="9"/>
  <c r="K82" i="9"/>
  <c r="K83" i="9"/>
  <c r="K84" i="9"/>
  <c r="K85" i="9"/>
  <c r="K86" i="9"/>
  <c r="K87" i="9"/>
  <c r="K88" i="9"/>
  <c r="K89" i="9"/>
  <c r="K90" i="9"/>
  <c r="K91" i="9"/>
  <c r="K92" i="9"/>
  <c r="K93" i="9"/>
  <c r="K94" i="9"/>
  <c r="K95" i="9"/>
  <c r="K96" i="9"/>
  <c r="K97" i="9"/>
  <c r="K98" i="9"/>
  <c r="K99" i="9"/>
  <c r="K100" i="9"/>
  <c r="K101" i="9"/>
  <c r="B159" i="11" l="1"/>
  <c r="F36" i="11"/>
  <c r="F161" i="11" s="1"/>
  <c r="K2" i="4"/>
  <c r="H2" i="4"/>
  <c r="M2" i="4"/>
  <c r="F110" i="11"/>
  <c r="F33" i="11" s="1"/>
  <c r="F158" i="11" s="1"/>
  <c r="F100" i="11"/>
  <c r="F32" i="11" s="1"/>
  <c r="F157" i="11" s="1"/>
  <c r="F53" i="11"/>
  <c r="E46" i="11" s="1"/>
  <c r="F31" i="11"/>
  <c r="F156" i="11" s="1"/>
  <c r="F17" i="11"/>
  <c r="D2" i="4" s="1"/>
  <c r="J5" i="8"/>
  <c r="K6" i="8"/>
  <c r="N3" i="9"/>
  <c r="N4" i="9" s="1"/>
  <c r="N5" i="9" s="1"/>
  <c r="N6" i="9" s="1"/>
  <c r="N7" i="9" s="1"/>
  <c r="N8" i="9" s="1"/>
  <c r="N9" i="9" s="1"/>
  <c r="N10" i="9" s="1"/>
  <c r="N11" i="9" s="1"/>
  <c r="N12" i="9" s="1"/>
  <c r="N13" i="9" s="1"/>
  <c r="N14" i="9" s="1"/>
  <c r="N15" i="9" s="1"/>
  <c r="N16" i="9" s="1"/>
  <c r="N17" i="9" s="1"/>
  <c r="N18" i="9" s="1"/>
  <c r="N19" i="9" s="1"/>
  <c r="N20" i="9" s="1"/>
  <c r="N21" i="9" s="1"/>
  <c r="N22" i="9" s="1"/>
  <c r="N23" i="9" s="1"/>
  <c r="N24" i="9" s="1"/>
  <c r="N25" i="9" s="1"/>
  <c r="N26" i="9" s="1"/>
  <c r="N27" i="9" s="1"/>
  <c r="N28" i="9" s="1"/>
  <c r="N29" i="9" s="1"/>
  <c r="N30" i="9" s="1"/>
  <c r="N31" i="9" s="1"/>
  <c r="N32" i="9" s="1"/>
  <c r="N33" i="9" s="1"/>
  <c r="N34" i="9" s="1"/>
  <c r="N35" i="9" s="1"/>
  <c r="N36" i="9" s="1"/>
  <c r="N37" i="9" s="1"/>
  <c r="N38" i="9" s="1"/>
  <c r="N39" i="9" s="1"/>
  <c r="N40" i="9" s="1"/>
  <c r="N41" i="9" s="1"/>
  <c r="N42" i="9" s="1"/>
  <c r="N43" i="9" s="1"/>
  <c r="N44" i="9" s="1"/>
  <c r="N45" i="9" s="1"/>
  <c r="N46" i="9" s="1"/>
  <c r="N47" i="9" s="1"/>
  <c r="N48" i="9" s="1"/>
  <c r="N49" i="9" s="1"/>
  <c r="N50" i="9" s="1"/>
  <c r="N51" i="9" s="1"/>
  <c r="N52" i="9" s="1"/>
  <c r="N53" i="9" s="1"/>
  <c r="N54" i="9" s="1"/>
  <c r="N55" i="9" s="1"/>
  <c r="N56" i="9" s="1"/>
  <c r="N57" i="9" s="1"/>
  <c r="N58" i="9" s="1"/>
  <c r="N59" i="9" s="1"/>
  <c r="N60" i="9" s="1"/>
  <c r="N61" i="9" s="1"/>
  <c r="N62" i="9" s="1"/>
  <c r="N63" i="9" s="1"/>
  <c r="N64" i="9" s="1"/>
  <c r="N65" i="9" s="1"/>
  <c r="N66" i="9" s="1"/>
  <c r="N67" i="9" s="1"/>
  <c r="N68" i="9" s="1"/>
  <c r="N69" i="9" s="1"/>
  <c r="N70" i="9" s="1"/>
  <c r="N71" i="9" s="1"/>
  <c r="N72" i="9" s="1"/>
  <c r="N73" i="9" s="1"/>
  <c r="N74" i="9" s="1"/>
  <c r="N75" i="9" s="1"/>
  <c r="N76" i="9" s="1"/>
  <c r="N77" i="9" s="1"/>
  <c r="N78" i="9" s="1"/>
  <c r="N79" i="9" s="1"/>
  <c r="N80" i="9" s="1"/>
  <c r="N81" i="9" s="1"/>
  <c r="N82" i="9" s="1"/>
  <c r="N83" i="9" s="1"/>
  <c r="N84" i="9" s="1"/>
  <c r="N85" i="9" s="1"/>
  <c r="N86" i="9" s="1"/>
  <c r="N87" i="9" s="1"/>
  <c r="N88" i="9" s="1"/>
  <c r="N89" i="9" s="1"/>
  <c r="N90" i="9" s="1"/>
  <c r="N91" i="9" s="1"/>
  <c r="N92" i="9" s="1"/>
  <c r="N93" i="9" s="1"/>
  <c r="N94" i="9" s="1"/>
  <c r="N95" i="9" s="1"/>
  <c r="N96" i="9" s="1"/>
  <c r="N97" i="9" s="1"/>
  <c r="N98" i="9" s="1"/>
  <c r="N99" i="9" s="1"/>
  <c r="N100" i="9" s="1"/>
  <c r="N101" i="9" s="1"/>
  <c r="A78" i="9"/>
  <c r="C78" i="9" s="1"/>
  <c r="B91" i="9"/>
  <c r="A91" i="9"/>
  <c r="C91" i="9" s="1"/>
  <c r="B36" i="9"/>
  <c r="B40" i="9"/>
  <c r="B11" i="9"/>
  <c r="B94" i="9"/>
  <c r="B62" i="9"/>
  <c r="B37" i="9"/>
  <c r="A65" i="9"/>
  <c r="C65" i="9" s="1"/>
  <c r="B85" i="9"/>
  <c r="A94" i="9"/>
  <c r="C94" i="9" s="1"/>
  <c r="A52" i="9"/>
  <c r="C52" i="9" s="1"/>
  <c r="B25" i="9"/>
  <c r="B90" i="9"/>
  <c r="B16" i="9"/>
  <c r="B6" i="9"/>
  <c r="B47" i="9"/>
  <c r="B52" i="9"/>
  <c r="A8" i="9"/>
  <c r="C8" i="9" s="1"/>
  <c r="B48" i="9"/>
  <c r="A37" i="9"/>
  <c r="C37" i="9" s="1"/>
  <c r="A66" i="9"/>
  <c r="C66" i="9" s="1"/>
  <c r="B68" i="9"/>
  <c r="A53" i="9"/>
  <c r="C53" i="9" s="1"/>
  <c r="B46" i="9"/>
  <c r="B26" i="9"/>
  <c r="B73" i="9"/>
  <c r="A23" i="9"/>
  <c r="C23" i="9" s="1"/>
  <c r="B84" i="9"/>
  <c r="A20" i="9"/>
  <c r="C20" i="9" s="1"/>
  <c r="B27" i="9"/>
  <c r="B78" i="9"/>
  <c r="B51" i="9"/>
  <c r="B21" i="9"/>
  <c r="B44" i="9"/>
  <c r="A28" i="9"/>
  <c r="C28" i="9" s="1"/>
  <c r="B101" i="9"/>
  <c r="A99" i="9"/>
  <c r="C99" i="9" s="1"/>
  <c r="B76" i="9"/>
  <c r="B75" i="9"/>
  <c r="B38" i="9"/>
  <c r="B79" i="9"/>
  <c r="B54" i="9"/>
  <c r="A42" i="9"/>
  <c r="C42" i="9" s="1"/>
  <c r="A11" i="9"/>
  <c r="C11" i="9" s="1"/>
  <c r="B12" i="9"/>
  <c r="B28" i="9"/>
  <c r="A63" i="9"/>
  <c r="C63" i="9" s="1"/>
  <c r="B67" i="9"/>
  <c r="A54" i="9"/>
  <c r="C54" i="9" s="1"/>
  <c r="B19" i="9"/>
  <c r="A81" i="9"/>
  <c r="C81" i="9" s="1"/>
  <c r="B29" i="9"/>
  <c r="A51" i="9"/>
  <c r="C51" i="9" s="1"/>
  <c r="A60" i="9"/>
  <c r="C60" i="9" s="1"/>
  <c r="B87" i="9"/>
  <c r="B30" i="9"/>
  <c r="A44" i="9"/>
  <c r="C44" i="9" s="1"/>
  <c r="A43" i="9"/>
  <c r="C43" i="9" s="1"/>
  <c r="A12" i="9"/>
  <c r="C12" i="9" s="1"/>
  <c r="B20" i="9"/>
  <c r="B49" i="9"/>
  <c r="A31" i="9"/>
  <c r="C31" i="9" s="1"/>
  <c r="B14" i="9"/>
  <c r="B83" i="9"/>
  <c r="B3" i="9"/>
  <c r="A84" i="9"/>
  <c r="C84" i="9" s="1"/>
  <c r="B88" i="9"/>
  <c r="B74" i="9"/>
  <c r="A13" i="9"/>
  <c r="C13" i="9" s="1"/>
  <c r="B31" i="9"/>
  <c r="B66" i="9"/>
  <c r="A87" i="9"/>
  <c r="C87" i="9" s="1"/>
  <c r="A16" i="9"/>
  <c r="C16" i="9" s="1"/>
  <c r="A34" i="9"/>
  <c r="C34" i="9" s="1"/>
  <c r="B59" i="9"/>
  <c r="B97" i="9"/>
  <c r="A85" i="9"/>
  <c r="C85" i="9" s="1"/>
  <c r="A64" i="9"/>
  <c r="C64" i="9" s="1"/>
  <c r="A89" i="9"/>
  <c r="C89" i="9" s="1"/>
  <c r="B61" i="9"/>
  <c r="A76" i="9"/>
  <c r="C76" i="9" s="1"/>
  <c r="A68" i="9"/>
  <c r="C68" i="9" s="1"/>
  <c r="A73" i="9"/>
  <c r="C73" i="9" s="1"/>
  <c r="A19" i="9"/>
  <c r="C19" i="9" s="1"/>
  <c r="B35" i="9"/>
  <c r="B100" i="9"/>
  <c r="A55" i="9"/>
  <c r="C55" i="9" s="1"/>
  <c r="A46" i="9"/>
  <c r="C46" i="9" s="1"/>
  <c r="B39" i="9"/>
  <c r="B8" i="9"/>
  <c r="A83" i="9"/>
  <c r="C83" i="9" s="1"/>
  <c r="A61" i="9"/>
  <c r="C61" i="9" s="1"/>
  <c r="A58" i="9"/>
  <c r="C58" i="9" s="1"/>
  <c r="A39" i="9"/>
  <c r="C39" i="9" s="1"/>
  <c r="A93" i="9"/>
  <c r="C93" i="9" s="1"/>
  <c r="A75" i="9"/>
  <c r="C75" i="9" s="1"/>
  <c r="A41" i="9"/>
  <c r="C41" i="9" s="1"/>
  <c r="A96" i="9"/>
  <c r="C96" i="9" s="1"/>
  <c r="B10" i="9"/>
  <c r="A7" i="9"/>
  <c r="A69" i="9"/>
  <c r="C69" i="9" s="1"/>
  <c r="A5" i="9"/>
  <c r="B42" i="9"/>
  <c r="A3" i="9"/>
  <c r="A2" i="9"/>
  <c r="C2" i="9" s="1"/>
  <c r="A40" i="9"/>
  <c r="C40" i="9" s="1"/>
  <c r="B98" i="9"/>
  <c r="B22" i="9"/>
  <c r="B65" i="9"/>
  <c r="B72" i="9"/>
  <c r="A67" i="9"/>
  <c r="C67" i="9" s="1"/>
  <c r="A14" i="9"/>
  <c r="C14" i="9" s="1"/>
  <c r="B95" i="9"/>
  <c r="B50" i="9"/>
  <c r="B15" i="9"/>
  <c r="A49" i="9"/>
  <c r="C49" i="9" s="1"/>
  <c r="A35" i="9"/>
  <c r="C35" i="9" s="1"/>
  <c r="A57" i="9"/>
  <c r="C57" i="9" s="1"/>
  <c r="A77" i="9"/>
  <c r="C77" i="9" s="1"/>
  <c r="A24" i="9"/>
  <c r="C24" i="9" s="1"/>
  <c r="A95" i="9"/>
  <c r="C95" i="9" s="1"/>
  <c r="A48" i="9"/>
  <c r="C48" i="9" s="1"/>
  <c r="B55" i="9"/>
  <c r="B89" i="9"/>
  <c r="B9" i="9"/>
  <c r="A6" i="9"/>
  <c r="A88" i="9"/>
  <c r="C88" i="9" s="1"/>
  <c r="B99" i="9"/>
  <c r="B96" i="9"/>
  <c r="B60" i="9"/>
  <c r="A97" i="9"/>
  <c r="C97" i="9" s="1"/>
  <c r="A80" i="9"/>
  <c r="C80" i="9" s="1"/>
  <c r="A71" i="9"/>
  <c r="C71" i="9" s="1"/>
  <c r="A25" i="9"/>
  <c r="C25" i="9" s="1"/>
  <c r="A72" i="9"/>
  <c r="C72" i="9" s="1"/>
  <c r="A79" i="9"/>
  <c r="C79" i="9" s="1"/>
  <c r="B23" i="9"/>
  <c r="B56" i="9"/>
  <c r="A45" i="9"/>
  <c r="C45" i="9" s="1"/>
  <c r="B93" i="9"/>
  <c r="B33" i="9"/>
  <c r="B86" i="9"/>
  <c r="B2" i="9"/>
  <c r="B4" i="9"/>
  <c r="A33" i="9"/>
  <c r="C33" i="9" s="1"/>
  <c r="A26" i="9"/>
  <c r="C26" i="9" s="1"/>
  <c r="A56" i="9"/>
  <c r="C56" i="9" s="1"/>
  <c r="B41" i="9"/>
  <c r="A15" i="9"/>
  <c r="C15" i="9" s="1"/>
  <c r="B17" i="9"/>
  <c r="A21" i="9"/>
  <c r="C21" i="9" s="1"/>
  <c r="B81" i="9"/>
  <c r="B82" i="9"/>
  <c r="A50" i="9"/>
  <c r="C50" i="9" s="1"/>
  <c r="A59" i="9"/>
  <c r="C59" i="9" s="1"/>
  <c r="B7" i="9"/>
  <c r="A17" i="9"/>
  <c r="C17" i="9" s="1"/>
  <c r="A98" i="9"/>
  <c r="C98" i="9" s="1"/>
  <c r="A86" i="9"/>
  <c r="C86" i="9" s="1"/>
  <c r="A62" i="9"/>
  <c r="C62" i="9" s="1"/>
  <c r="B18" i="9"/>
  <c r="B71" i="9"/>
  <c r="B43" i="9"/>
  <c r="A70" i="9"/>
  <c r="C70" i="9" s="1"/>
  <c r="A29" i="9"/>
  <c r="C29" i="9" s="1"/>
  <c r="B77" i="9"/>
  <c r="B53" i="9"/>
  <c r="A90" i="9"/>
  <c r="C90" i="9" s="1"/>
  <c r="A74" i="9"/>
  <c r="C74" i="9" s="1"/>
  <c r="B69" i="9"/>
  <c r="A101" i="9"/>
  <c r="C101" i="9" s="1"/>
  <c r="A9" i="9"/>
  <c r="C9" i="9" s="1"/>
  <c r="A47" i="9"/>
  <c r="C47" i="9" s="1"/>
  <c r="B63" i="9"/>
  <c r="B24" i="9"/>
  <c r="B92" i="9"/>
  <c r="A18" i="9"/>
  <c r="C18" i="9" s="1"/>
  <c r="B57" i="9"/>
  <c r="A36" i="9"/>
  <c r="C36" i="9" s="1"/>
  <c r="B32" i="9"/>
  <c r="B13" i="9"/>
  <c r="B80" i="9"/>
  <c r="B58" i="9"/>
  <c r="B5" i="9"/>
  <c r="A22" i="9"/>
  <c r="C22" i="9" s="1"/>
  <c r="A100" i="9"/>
  <c r="C100" i="9" s="1"/>
  <c r="B64" i="9"/>
  <c r="B70" i="9"/>
  <c r="A30" i="9"/>
  <c r="C30" i="9" s="1"/>
  <c r="B34" i="9"/>
  <c r="A38" i="9"/>
  <c r="C38" i="9" s="1"/>
  <c r="A10" i="9"/>
  <c r="C10" i="9" s="1"/>
  <c r="A92" i="9"/>
  <c r="C92" i="9" s="1"/>
  <c r="A27" i="9"/>
  <c r="C27" i="9" s="1"/>
  <c r="A82" i="9"/>
  <c r="C82" i="9" s="1"/>
  <c r="B45" i="9"/>
  <c r="A4" i="9"/>
  <c r="A32" i="9"/>
  <c r="C32" i="9" s="1"/>
  <c r="F160" i="11" l="1"/>
  <c r="B157" i="11"/>
  <c r="B161" i="11"/>
  <c r="B158" i="11"/>
  <c r="I2" i="4"/>
  <c r="B164" i="11"/>
  <c r="E48" i="11"/>
  <c r="AC2" i="4"/>
  <c r="E45" i="11"/>
  <c r="E2" i="4"/>
  <c r="F2" i="4"/>
  <c r="G2" i="4"/>
  <c r="F35" i="11"/>
  <c r="F38" i="11" s="1"/>
  <c r="J6" i="8"/>
  <c r="K7" i="8"/>
  <c r="P6" i="9"/>
  <c r="C6" i="9"/>
  <c r="P5" i="9"/>
  <c r="C5" i="9"/>
  <c r="C7" i="9"/>
  <c r="P7" i="9"/>
  <c r="C4" i="9"/>
  <c r="P4" i="9"/>
  <c r="P3" i="9"/>
  <c r="C3" i="9"/>
  <c r="E160" i="11" l="1"/>
  <c r="E163" i="11" s="1"/>
  <c r="E165" i="11" s="1"/>
  <c r="E167" i="11" s="1"/>
  <c r="F163" i="11"/>
  <c r="B156" i="11"/>
  <c r="Z2" i="4"/>
  <c r="E53" i="11"/>
  <c r="E55" i="11" s="1"/>
  <c r="L2" i="4"/>
  <c r="F40" i="11"/>
  <c r="F78" i="11" s="1"/>
  <c r="J7" i="8"/>
  <c r="K8" i="8"/>
  <c r="B160" i="11" l="1"/>
  <c r="F165" i="11"/>
  <c r="B163" i="11"/>
  <c r="F41" i="11"/>
  <c r="O2" i="4" s="1"/>
  <c r="N2" i="4"/>
  <c r="F55" i="11"/>
  <c r="J8" i="8"/>
  <c r="K9" i="8"/>
  <c r="J9" i="8" l="1"/>
  <c r="K10" i="8"/>
  <c r="B165" i="11" l="1"/>
  <c r="K11" i="8"/>
  <c r="J10" i="8"/>
  <c r="K12" i="8" l="1"/>
  <c r="J11" i="8"/>
  <c r="K13" i="8" l="1"/>
  <c r="J12" i="8"/>
  <c r="J13" i="8" l="1"/>
  <c r="K14" i="8"/>
  <c r="J14" i="8" l="1"/>
  <c r="K15" i="8"/>
  <c r="J15" i="8" l="1"/>
  <c r="K16" i="8"/>
  <c r="J16" i="8" l="1"/>
  <c r="K17" i="8"/>
  <c r="J17" i="8" l="1"/>
  <c r="K18" i="8"/>
  <c r="K19" i="8" l="1"/>
  <c r="J18" i="8"/>
  <c r="K20" i="8" l="1"/>
  <c r="J19" i="8"/>
  <c r="K21" i="8" l="1"/>
  <c r="J20" i="8"/>
  <c r="J21" i="8" l="1"/>
  <c r="K22" i="8"/>
  <c r="J22" i="8" l="1"/>
  <c r="K23" i="8"/>
  <c r="J23" i="8" l="1"/>
  <c r="K24" i="8"/>
  <c r="J24" i="8" l="1"/>
  <c r="K25" i="8"/>
  <c r="J25" i="8" l="1"/>
  <c r="K26" i="8"/>
  <c r="K27" i="8" l="1"/>
  <c r="J26" i="8"/>
  <c r="K28" i="8" l="1"/>
  <c r="J27" i="8"/>
  <c r="K29" i="8" l="1"/>
  <c r="J28" i="8"/>
  <c r="J29" i="8" l="1"/>
  <c r="K30" i="8"/>
  <c r="J30" i="8" l="1"/>
  <c r="K31" i="8"/>
  <c r="J31" i="8" l="1"/>
  <c r="K32" i="8"/>
  <c r="J32" i="8" l="1"/>
  <c r="K33" i="8"/>
  <c r="J33" i="8" l="1"/>
  <c r="K34" i="8"/>
  <c r="K35" i="8" l="1"/>
  <c r="J34" i="8"/>
  <c r="K36" i="8" l="1"/>
  <c r="J35" i="8"/>
  <c r="K37" i="8" l="1"/>
  <c r="J36" i="8"/>
  <c r="J37" i="8" l="1"/>
  <c r="K38" i="8"/>
  <c r="J38" i="8" l="1"/>
  <c r="K39" i="8"/>
  <c r="J39" i="8" l="1"/>
  <c r="K40" i="8"/>
  <c r="J40" i="8" l="1"/>
  <c r="K41" i="8"/>
  <c r="J41" i="8" l="1"/>
  <c r="K42" i="8"/>
  <c r="K43" i="8" l="1"/>
  <c r="J42" i="8"/>
  <c r="K44" i="8" l="1"/>
  <c r="J43" i="8"/>
  <c r="K45" i="8" l="1"/>
  <c r="J44" i="8"/>
  <c r="J45" i="8" l="1"/>
  <c r="K46" i="8"/>
  <c r="J46" i="8" l="1"/>
  <c r="K47" i="8"/>
  <c r="J47" i="8" l="1"/>
  <c r="K48" i="8"/>
  <c r="J48" i="8" l="1"/>
  <c r="K49" i="8"/>
  <c r="J49" i="8" l="1"/>
  <c r="K50" i="8"/>
  <c r="K51" i="8" l="1"/>
  <c r="J50" i="8"/>
  <c r="K52" i="8" l="1"/>
  <c r="J51" i="8"/>
  <c r="K53" i="8" l="1"/>
  <c r="J52" i="8"/>
  <c r="J53" i="8" l="1"/>
  <c r="K54" i="8"/>
  <c r="J54" i="8" l="1"/>
  <c r="K55" i="8"/>
  <c r="J55" i="8" l="1"/>
  <c r="K56" i="8"/>
  <c r="J56" i="8" l="1"/>
  <c r="K57" i="8"/>
  <c r="J57" i="8" l="1"/>
  <c r="K58" i="8"/>
  <c r="K59" i="8" l="1"/>
  <c r="J58" i="8"/>
  <c r="K60" i="8" l="1"/>
  <c r="J59" i="8"/>
  <c r="K61" i="8" l="1"/>
  <c r="J60" i="8"/>
  <c r="J61" i="8" l="1"/>
  <c r="K62" i="8"/>
  <c r="J62" i="8" l="1"/>
  <c r="K63" i="8"/>
  <c r="J63" i="8" l="1"/>
  <c r="K64" i="8"/>
  <c r="J64" i="8" l="1"/>
  <c r="K65" i="8"/>
  <c r="J65" i="8" l="1"/>
  <c r="K66" i="8"/>
  <c r="K67" i="8" l="1"/>
  <c r="J66" i="8"/>
  <c r="K68" i="8" l="1"/>
  <c r="J67" i="8"/>
  <c r="K69" i="8" l="1"/>
  <c r="J68" i="8"/>
  <c r="J69" i="8" l="1"/>
  <c r="K70" i="8"/>
  <c r="J70" i="8" l="1"/>
  <c r="K71" i="8"/>
  <c r="J71" i="8" l="1"/>
  <c r="K72" i="8"/>
  <c r="J72" i="8" l="1"/>
  <c r="K73" i="8"/>
  <c r="J73" i="8" l="1"/>
  <c r="K74" i="8"/>
  <c r="K75" i="8" l="1"/>
  <c r="J74" i="8"/>
  <c r="K76" i="8" l="1"/>
  <c r="J75" i="8"/>
  <c r="K77" i="8" l="1"/>
  <c r="J76" i="8"/>
  <c r="J77" i="8" l="1"/>
  <c r="K78" i="8"/>
  <c r="J78" i="8" l="1"/>
  <c r="K79" i="8"/>
  <c r="J79" i="8" l="1"/>
  <c r="K80" i="8"/>
  <c r="J80" i="8" l="1"/>
  <c r="K81" i="8"/>
  <c r="J81" i="8" l="1"/>
  <c r="K82" i="8"/>
  <c r="K83" i="8" l="1"/>
  <c r="J82" i="8"/>
  <c r="K84" i="8" l="1"/>
  <c r="J83" i="8"/>
  <c r="K85" i="8" l="1"/>
  <c r="J84" i="8"/>
  <c r="J85" i="8" l="1"/>
  <c r="K86" i="8"/>
  <c r="J86" i="8" l="1"/>
  <c r="K87" i="8"/>
  <c r="J87" i="8" l="1"/>
  <c r="K88" i="8"/>
  <c r="J88" i="8" l="1"/>
  <c r="K89" i="8"/>
  <c r="J89" i="8" l="1"/>
  <c r="K90" i="8"/>
  <c r="K91" i="8" l="1"/>
  <c r="J90" i="8"/>
  <c r="K92" i="8" l="1"/>
  <c r="J91" i="8"/>
  <c r="K93" i="8" l="1"/>
  <c r="J92" i="8"/>
  <c r="J93" i="8" l="1"/>
  <c r="K94" i="8"/>
  <c r="J94" i="8" l="1"/>
  <c r="K95" i="8"/>
  <c r="J95" i="8" l="1"/>
  <c r="K96" i="8"/>
  <c r="J96" i="8" l="1"/>
  <c r="K97" i="8"/>
  <c r="J97" i="8" l="1"/>
  <c r="K98" i="8"/>
  <c r="K99" i="8" l="1"/>
  <c r="J98" i="8"/>
  <c r="K100" i="8" l="1"/>
  <c r="J99" i="8"/>
  <c r="K101" i="8" l="1"/>
  <c r="J100" i="8"/>
  <c r="J101" i="8" l="1"/>
  <c r="B3" i="8" s="1"/>
  <c r="A92" i="8"/>
  <c r="C92" i="8" s="1"/>
  <c r="B57" i="8" l="1"/>
  <c r="B90" i="8"/>
  <c r="B87" i="8"/>
  <c r="B68" i="8"/>
  <c r="B93" i="8"/>
  <c r="B86" i="8"/>
  <c r="A88" i="8"/>
  <c r="C88" i="8" s="1"/>
  <c r="A93" i="8"/>
  <c r="C93" i="8" s="1"/>
  <c r="A81" i="8"/>
  <c r="C81" i="8" s="1"/>
  <c r="A85" i="8"/>
  <c r="C85" i="8" s="1"/>
  <c r="A96" i="8"/>
  <c r="C96" i="8" s="1"/>
  <c r="A90" i="8"/>
  <c r="C90" i="8" s="1"/>
  <c r="A89" i="8"/>
  <c r="C89" i="8" s="1"/>
  <c r="B85" i="8"/>
  <c r="B76" i="8"/>
  <c r="B66" i="8"/>
  <c r="B51" i="8"/>
  <c r="B70" i="8"/>
  <c r="B94" i="8"/>
  <c r="B92" i="8"/>
  <c r="A87" i="8"/>
  <c r="C87" i="8" s="1"/>
  <c r="A84" i="8"/>
  <c r="C84" i="8" s="1"/>
  <c r="A76" i="8"/>
  <c r="C76" i="8" s="1"/>
  <c r="A60" i="8"/>
  <c r="C60" i="8" s="1"/>
  <c r="B47" i="8"/>
  <c r="B53" i="8"/>
  <c r="B95" i="8"/>
  <c r="B89" i="8"/>
  <c r="B88" i="8"/>
  <c r="A82" i="8"/>
  <c r="C82" i="8" s="1"/>
  <c r="A71" i="8"/>
  <c r="C71" i="8" s="1"/>
  <c r="B63" i="8"/>
  <c r="B45" i="8"/>
  <c r="B78" i="8"/>
  <c r="B91" i="8"/>
  <c r="A91" i="8"/>
  <c r="C91" i="8" s="1"/>
  <c r="A86" i="8"/>
  <c r="C86" i="8" s="1"/>
  <c r="B79" i="8"/>
  <c r="B72" i="8"/>
  <c r="A55" i="8"/>
  <c r="C55" i="8" s="1"/>
  <c r="B43" i="8"/>
  <c r="B64" i="8"/>
  <c r="B58" i="8"/>
  <c r="A49" i="8"/>
  <c r="C49" i="8" s="1"/>
  <c r="B41" i="8"/>
  <c r="A33" i="8"/>
  <c r="C33" i="8" s="1"/>
  <c r="B31" i="8"/>
  <c r="B84" i="8"/>
  <c r="B83" i="8"/>
  <c r="B77" i="8"/>
  <c r="B75" i="8"/>
  <c r="A72" i="8"/>
  <c r="C72" i="8" s="1"/>
  <c r="A67" i="8"/>
  <c r="C67" i="8" s="1"/>
  <c r="A63" i="8"/>
  <c r="C63" i="8" s="1"/>
  <c r="B60" i="8"/>
  <c r="B56" i="8"/>
  <c r="A54" i="8"/>
  <c r="C54" i="8" s="1"/>
  <c r="A46" i="8"/>
  <c r="C46" i="8" s="1"/>
  <c r="A45" i="8"/>
  <c r="C45" i="8" s="1"/>
  <c r="A39" i="8"/>
  <c r="C39" i="8" s="1"/>
  <c r="A30" i="8"/>
  <c r="C30" i="8" s="1"/>
  <c r="A83" i="8"/>
  <c r="C83" i="8" s="1"/>
  <c r="A78" i="8"/>
  <c r="C78" i="8" s="1"/>
  <c r="A77" i="8"/>
  <c r="C77" i="8" s="1"/>
  <c r="B74" i="8"/>
  <c r="A69" i="8"/>
  <c r="C69" i="8" s="1"/>
  <c r="B67" i="8"/>
  <c r="A62" i="8"/>
  <c r="C62" i="8" s="1"/>
  <c r="A61" i="8"/>
  <c r="C61" i="8" s="1"/>
  <c r="A57" i="8"/>
  <c r="C57" i="8" s="1"/>
  <c r="A56" i="8"/>
  <c r="C56" i="8" s="1"/>
  <c r="B46" i="8"/>
  <c r="A43" i="8"/>
  <c r="C43" i="8" s="1"/>
  <c r="B38" i="8"/>
  <c r="A25" i="8"/>
  <c r="C25" i="8" s="1"/>
  <c r="B82" i="8"/>
  <c r="B80" i="8"/>
  <c r="A80" i="8"/>
  <c r="C80" i="8" s="1"/>
  <c r="B71" i="8"/>
  <c r="A70" i="8"/>
  <c r="C70" i="8" s="1"/>
  <c r="A66" i="8"/>
  <c r="C66" i="8" s="1"/>
  <c r="A65" i="8"/>
  <c r="C65" i="8" s="1"/>
  <c r="B59" i="8"/>
  <c r="A53" i="8"/>
  <c r="C53" i="8" s="1"/>
  <c r="A52" i="8"/>
  <c r="C52" i="8" s="1"/>
  <c r="A47" i="8"/>
  <c r="C47" i="8" s="1"/>
  <c r="B42" i="8"/>
  <c r="B39" i="8"/>
  <c r="B20" i="8"/>
  <c r="B81" i="8"/>
  <c r="A79" i="8"/>
  <c r="C79" i="8" s="1"/>
  <c r="A75" i="8"/>
  <c r="C75" i="8" s="1"/>
  <c r="A73" i="8"/>
  <c r="C73" i="8" s="1"/>
  <c r="B69" i="8"/>
  <c r="B65" i="8"/>
  <c r="B62" i="8"/>
  <c r="A58" i="8"/>
  <c r="C58" i="8" s="1"/>
  <c r="B54" i="8"/>
  <c r="A50" i="8"/>
  <c r="C50" i="8" s="1"/>
  <c r="B49" i="8"/>
  <c r="A42" i="8"/>
  <c r="C42" i="8" s="1"/>
  <c r="A36" i="8"/>
  <c r="C36" i="8" s="1"/>
  <c r="A15" i="8"/>
  <c r="C15" i="8" s="1"/>
  <c r="A29" i="8"/>
  <c r="C29" i="8" s="1"/>
  <c r="A16" i="8"/>
  <c r="C16" i="8" s="1"/>
  <c r="B24" i="8"/>
  <c r="A12" i="8"/>
  <c r="C12" i="8" s="1"/>
  <c r="B21" i="8"/>
  <c r="B12" i="8"/>
  <c r="A8" i="8"/>
  <c r="C8" i="8" s="1"/>
  <c r="B26" i="8"/>
  <c r="A17" i="8"/>
  <c r="C17" i="8" s="1"/>
  <c r="B6" i="8"/>
  <c r="B34" i="8"/>
  <c r="B25" i="8"/>
  <c r="B17" i="8"/>
  <c r="A9" i="8"/>
  <c r="C9" i="8" s="1"/>
  <c r="A51" i="8"/>
  <c r="C51" i="8" s="1"/>
  <c r="A48" i="8"/>
  <c r="C48" i="8" s="1"/>
  <c r="A44" i="8"/>
  <c r="C44" i="8" s="1"/>
  <c r="A41" i="8"/>
  <c r="C41" i="8" s="1"/>
  <c r="A37" i="8"/>
  <c r="C37" i="8" s="1"/>
  <c r="B35" i="8"/>
  <c r="B30" i="8"/>
  <c r="A27" i="8"/>
  <c r="C27" i="8" s="1"/>
  <c r="B23" i="8"/>
  <c r="B13" i="8"/>
  <c r="A11" i="8"/>
  <c r="C11" i="8" s="1"/>
  <c r="B8" i="8"/>
  <c r="A74" i="8"/>
  <c r="C74" i="8" s="1"/>
  <c r="B73" i="8"/>
  <c r="A68" i="8"/>
  <c r="C68" i="8" s="1"/>
  <c r="A64" i="8"/>
  <c r="C64" i="8" s="1"/>
  <c r="B61" i="8"/>
  <c r="A59" i="8"/>
  <c r="C59" i="8" s="1"/>
  <c r="B55" i="8"/>
  <c r="B52" i="8"/>
  <c r="B50" i="8"/>
  <c r="B48" i="8"/>
  <c r="B44" i="8"/>
  <c r="A40" i="8"/>
  <c r="C40" i="8" s="1"/>
  <c r="B37" i="8"/>
  <c r="A32" i="8"/>
  <c r="C32" i="8" s="1"/>
  <c r="B27" i="8"/>
  <c r="B22" i="8"/>
  <c r="B19" i="8"/>
  <c r="A14" i="8"/>
  <c r="C14" i="8" s="1"/>
  <c r="A10" i="8"/>
  <c r="C10" i="8" s="1"/>
  <c r="B7" i="8"/>
  <c r="B33" i="8"/>
  <c r="A28" i="8"/>
  <c r="C28" i="8" s="1"/>
  <c r="A24" i="8"/>
  <c r="C24" i="8" s="1"/>
  <c r="A18" i="8"/>
  <c r="C18" i="8" s="1"/>
  <c r="B14" i="8"/>
  <c r="B9" i="8"/>
  <c r="A3" i="8"/>
  <c r="C3" i="8" s="1"/>
  <c r="B4" i="8"/>
  <c r="A38" i="8"/>
  <c r="C38" i="8" s="1"/>
  <c r="B36" i="8"/>
  <c r="B32" i="8"/>
  <c r="A31" i="8"/>
  <c r="C31" i="8" s="1"/>
  <c r="A26" i="8"/>
  <c r="C26" i="8" s="1"/>
  <c r="A23" i="8"/>
  <c r="C23" i="8" s="1"/>
  <c r="A20" i="8"/>
  <c r="C20" i="8" s="1"/>
  <c r="A19" i="8"/>
  <c r="C19" i="8" s="1"/>
  <c r="B15" i="8"/>
  <c r="B11" i="8"/>
  <c r="B10" i="8"/>
  <c r="A5" i="8"/>
  <c r="C5" i="8" s="1"/>
  <c r="B5" i="8"/>
  <c r="B40" i="8"/>
  <c r="A35" i="8"/>
  <c r="C35" i="8" s="1"/>
  <c r="A34" i="8"/>
  <c r="C34" i="8" s="1"/>
  <c r="B29" i="8"/>
  <c r="B28" i="8"/>
  <c r="A22" i="8"/>
  <c r="C22" i="8" s="1"/>
  <c r="A21" i="8"/>
  <c r="C21" i="8" s="1"/>
  <c r="B18" i="8"/>
  <c r="B16" i="8"/>
  <c r="A13" i="8"/>
  <c r="C13" i="8" s="1"/>
  <c r="A6" i="8"/>
  <c r="C6" i="8" s="1"/>
  <c r="A7" i="8"/>
  <c r="C7" i="8" s="1"/>
  <c r="A2" i="8"/>
  <c r="C2" i="8" s="1"/>
  <c r="A4" i="8"/>
  <c r="C4" i="8" s="1"/>
  <c r="B2" i="8"/>
  <c r="A94" i="8"/>
  <c r="C94" i="8" s="1"/>
  <c r="A98" i="8"/>
  <c r="C98" i="8" s="1"/>
  <c r="A95" i="8"/>
  <c r="C95" i="8" s="1"/>
  <c r="A100" i="8"/>
  <c r="C100" i="8" s="1"/>
  <c r="B101" i="8"/>
  <c r="A99" i="8"/>
  <c r="C99" i="8" s="1"/>
  <c r="B98" i="8"/>
  <c r="A101" i="8"/>
  <c r="C101" i="8" s="1"/>
  <c r="B99" i="8"/>
  <c r="A97" i="8"/>
  <c r="C97" i="8" s="1"/>
  <c r="B97" i="8"/>
  <c r="B100" i="8"/>
  <c r="B96" i="8"/>
</calcChain>
</file>

<file path=xl/sharedStrings.xml><?xml version="1.0" encoding="utf-8"?>
<sst xmlns="http://schemas.openxmlformats.org/spreadsheetml/2006/main" count="254" uniqueCount="211">
  <si>
    <t xml:space="preserve">1.000 kr. </t>
  </si>
  <si>
    <t>Projektets samlede tilskudsgrundlag</t>
  </si>
  <si>
    <t>Eget bidrag</t>
  </si>
  <si>
    <t>%</t>
  </si>
  <si>
    <t xml:space="preserve">I alt </t>
  </si>
  <si>
    <t>kontrollinje - skal være 0</t>
  </si>
  <si>
    <t>ansøgt</t>
  </si>
  <si>
    <t>bevilget</t>
  </si>
  <si>
    <t>Andre private tilskud:</t>
  </si>
  <si>
    <t xml:space="preserve">Andre offentlige tilskud </t>
  </si>
  <si>
    <t>Ekstern bistand</t>
  </si>
  <si>
    <t xml:space="preserve">Indtægter </t>
  </si>
  <si>
    <t>Interne lønudgifter</t>
  </si>
  <si>
    <t>Øvrige projektudgifter</t>
  </si>
  <si>
    <t>%-tillæg</t>
  </si>
  <si>
    <t>Antal 
timer</t>
  </si>
  <si>
    <t>Overhead
 Model I
%-tillæg</t>
  </si>
  <si>
    <t>Overheads andel af projektets samlede tilskudsgrundlag</t>
  </si>
  <si>
    <t>Timeløn med overhead</t>
  </si>
  <si>
    <t>Interne lønudgifter i alt (uden overhead)</t>
  </si>
  <si>
    <t xml:space="preserve">Projektets samlede udgifter </t>
  </si>
  <si>
    <t>Overhead beregnet som tillæg til intern løn - Model I</t>
  </si>
  <si>
    <t>Overhead beregnet som et tillæg til tilskudsgrundlaget - Model II</t>
  </si>
  <si>
    <t>application_id</t>
  </si>
  <si>
    <t>ovh_mod_1</t>
  </si>
  <si>
    <t>ovh_mod_2_add</t>
  </si>
  <si>
    <t>ovh_mod_2</t>
  </si>
  <si>
    <t>proj_grant_basis</t>
  </si>
  <si>
    <t>public_grant_1</t>
  </si>
  <si>
    <t>public_grant_2</t>
  </si>
  <si>
    <t>public_grant_3</t>
  </si>
  <si>
    <t>private_grant_1</t>
  </si>
  <si>
    <t>private_grant_2</t>
  </si>
  <si>
    <t>public_grant_1_amount</t>
  </si>
  <si>
    <t>public_grant_2_amount</t>
  </si>
  <si>
    <t>public_grant_3_amount</t>
  </si>
  <si>
    <t>private_grant_1_amount</t>
  </si>
  <si>
    <t>private_grant_2_amount</t>
  </si>
  <si>
    <t>own_contrib</t>
  </si>
  <si>
    <t>tot_amount</t>
  </si>
  <si>
    <t>exp_incl_vat</t>
  </si>
  <si>
    <t>Projekt-ID (Udfyldes af fonden):</t>
  </si>
  <si>
    <t>int_sal_tot</t>
  </si>
  <si>
    <t>amount_applied</t>
  </si>
  <si>
    <t>Det ansøgte tilskud fra fonden</t>
  </si>
  <si>
    <t xml:space="preserve">Budget </t>
  </si>
  <si>
    <t xml:space="preserve">3. PROJEKTØKONOMI </t>
  </si>
  <si>
    <t>3.1 Projektets samlede udgifter i hele projektperioden</t>
  </si>
  <si>
    <t>År</t>
  </si>
  <si>
    <t>I alt</t>
  </si>
  <si>
    <t xml:space="preserve">Andel </t>
  </si>
  <si>
    <t>Intern løn</t>
  </si>
  <si>
    <t>Indtægter i projektperioden</t>
  </si>
  <si>
    <t>share_of_proj_grant_basis</t>
  </si>
  <si>
    <t>tot_proj_budget</t>
  </si>
  <si>
    <t>tot_proj_grant</t>
  </si>
  <si>
    <t>tot_proj_grant_share</t>
  </si>
  <si>
    <t>Timeløn før overhead
kr.</t>
  </si>
  <si>
    <t>Interne lønudgifter udfyldes fra øverste linje og nedefter.</t>
  </si>
  <si>
    <r>
      <t xml:space="preserve">Ved andre offentlige eller private tilskud anføres beløbet </t>
    </r>
    <r>
      <rPr>
        <u/>
        <sz val="10"/>
        <color theme="1"/>
        <rFont val="Arial"/>
        <family val="2"/>
      </rPr>
      <t>enten</t>
    </r>
    <r>
      <rPr>
        <sz val="10"/>
        <color theme="1"/>
        <rFont val="Arial"/>
        <family val="2"/>
      </rPr>
      <t xml:space="preserve"> i kolonne C </t>
    </r>
    <r>
      <rPr>
        <u/>
        <sz val="10"/>
        <color theme="1"/>
        <rFont val="Arial"/>
        <family val="2"/>
      </rPr>
      <t>eller</t>
    </r>
    <r>
      <rPr>
        <sz val="10"/>
        <color theme="1"/>
        <rFont val="Arial"/>
        <family val="2"/>
      </rPr>
      <t xml:space="preserve"> D afhængigt af, om beløbet er ansøgt eller bevilget. Der skal derfor kun angives ét tal. </t>
    </r>
  </si>
  <si>
    <t>Ansøger</t>
  </si>
  <si>
    <t>Projektets titel</t>
  </si>
  <si>
    <r>
      <t xml:space="preserve">Projektets samlede tilskudsgrundlag
</t>
    </r>
    <r>
      <rPr>
        <sz val="10"/>
        <color theme="1"/>
        <rFont val="Arial"/>
        <family val="2"/>
      </rPr>
      <t>regnskab og budget</t>
    </r>
  </si>
  <si>
    <t>Det samlede tilskudsgrundlag</t>
  </si>
  <si>
    <t>Udgifter</t>
  </si>
  <si>
    <t xml:space="preserve">Finansiering </t>
  </si>
  <si>
    <t>Administrative omkostninger / overhead, som finansieres af projektet</t>
  </si>
  <si>
    <t>AP 2:</t>
  </si>
  <si>
    <t>AP 3:</t>
  </si>
  <si>
    <t>AP 4:</t>
  </si>
  <si>
    <t>x</t>
  </si>
  <si>
    <t>Leverancer</t>
  </si>
  <si>
    <t>Planlagt omfang</t>
  </si>
  <si>
    <t xml:space="preserve">De grå kanter markerer udskriftsområdet. Det er vigtigt, at teksten ikke står udenfor udskriftsområdet. I så fald kommer teksten ikke med i ansøgningen. </t>
  </si>
  <si>
    <t>Udgifter er opgjort uden moms:</t>
  </si>
  <si>
    <t>Udgifter er opgjort med moms:</t>
  </si>
  <si>
    <t>Antal timer</t>
  </si>
  <si>
    <t xml:space="preserve">Fotograf </t>
  </si>
  <si>
    <t>Ekstern bistand i alt</t>
  </si>
  <si>
    <t>Øvrige projektudgifter i alt</t>
  </si>
  <si>
    <t>Udgifter før administrative omkostninger / overhead i alt</t>
  </si>
  <si>
    <t>sæt kryds</t>
  </si>
  <si>
    <t>kontrollinje - skal være 0 % / 0</t>
  </si>
  <si>
    <t>xx</t>
  </si>
  <si>
    <t>xxxxx</t>
  </si>
  <si>
    <t xml:space="preserve">AP 1: </t>
  </si>
  <si>
    <t>Tallet hentes automatisk fra summen af Ekstern bistand på næste side</t>
  </si>
  <si>
    <t>Tallet hentes automatisk fra summen af Udstyr på næste side</t>
  </si>
  <si>
    <t>Tallet hentes automatisk fra summen af Øvrige projektudgifter på næste side</t>
  </si>
  <si>
    <t xml:space="preserve">3.2 Projektets budget i bevillingsåret </t>
  </si>
  <si>
    <t>ext_sup_tot</t>
  </si>
  <si>
    <t>equip_tot</t>
  </si>
  <si>
    <t>other_proj_exp_tot</t>
  </si>
  <si>
    <t>proj_exp_tot</t>
  </si>
  <si>
    <t>proj_inc_tot</t>
  </si>
  <si>
    <t>ovh_share_tot_proj_grant_basis</t>
  </si>
  <si>
    <t>HER</t>
  </si>
  <si>
    <t>delivery_description</t>
  </si>
  <si>
    <t>delivery_extent</t>
  </si>
  <si>
    <t>project_id</t>
  </si>
  <si>
    <t>Offset</t>
  </si>
  <si>
    <t>Input</t>
  </si>
  <si>
    <t>proj_exp_effect_no</t>
  </si>
  <si>
    <t>proj_exp_effect_description</t>
  </si>
  <si>
    <t>Beskrivelse</t>
  </si>
  <si>
    <t>Tjek</t>
  </si>
  <si>
    <t>Forventet effekt på kort og mellemlangt sigt</t>
  </si>
  <si>
    <t>Forventet effekt på længere sigt</t>
  </si>
  <si>
    <t>PAF?</t>
  </si>
  <si>
    <t>Nej</t>
  </si>
  <si>
    <t>Vejledning til brug for udfyldelse skemaet - se teksten nedenfor</t>
  </si>
  <si>
    <t>Hjemmel</t>
  </si>
  <si>
    <t>Hvis projektets arbejdspakker har forskellige lovhjemler grundet samfinansiering med anden tilskudsordning fx. GUDP, skal hjemlen pr. arbejdspakke oplyses.</t>
  </si>
  <si>
    <t>Når der er tale om samfinansierede projekter med flere hjemler, skal der tilsvarende i ansøgningsskemaets del 1 punk 1.3 sættes flere krydser.</t>
  </si>
  <si>
    <t>Skriv 'Kapitel 2' for Vidensoverførsel og informationsaktiviteter samt rådgivning, 'Kapitel 3 for forskning og udvikling jf. aktivitetsbekendtgørelsen osv.</t>
  </si>
  <si>
    <t>Information om anden tilskud angives, herunder navn på tilskudsgiver o.l.</t>
  </si>
  <si>
    <t>Information om anden tilskud angives, herunder myndighed / tilskudsordningens navn o.l. Eksempel Landbrugsstyrelsen, GUDP, Udviklings- og forskningsaktiviteter</t>
  </si>
  <si>
    <t xml:space="preserve">Udgangspunktet er, at det ansøgte projekt i sin helhed søges / bevilges med én hjemmel. </t>
  </si>
  <si>
    <t>Revision</t>
  </si>
  <si>
    <t>Rejseudgifter - ophold, transport, herunder kørsel i egen bil</t>
  </si>
  <si>
    <t xml:space="preserve">Mødeudgifter - lokale og forplejning </t>
  </si>
  <si>
    <t>Titel på arbejdspakke jf. projektbeskrivelsen</t>
  </si>
  <si>
    <t xml:space="preserve">Analyser - specifikation: </t>
  </si>
  <si>
    <t xml:space="preserve">Materialer - specifikation: </t>
  </si>
  <si>
    <t>Timesats, kr.</t>
  </si>
  <si>
    <t xml:space="preserve">Vedr. angivelse af hjemmel for arbejdspakkerne: </t>
  </si>
  <si>
    <t>Kørsel i egen bil er til statens lave takst.</t>
  </si>
  <si>
    <t>Der henvises til fondens vejledning om tilskud for nærmere information om tilskudsberettigede udgifter, herunder om moms.</t>
  </si>
  <si>
    <t>Københavns Universitet / Analyser AP 1</t>
  </si>
  <si>
    <t>Konsulentbistand fra rådgivningscentre / gennemførelse af forsøg - alle AP'er</t>
  </si>
  <si>
    <t>Landmandsværter / dataindsamling - alle AP'er</t>
  </si>
  <si>
    <t>F.eks.  Konsulenter, teknikere, koordinator/sekretærer, studentermedhjælpere</t>
  </si>
  <si>
    <t xml:space="preserve">Studierejser/konferencer - specifikation:  </t>
  </si>
  <si>
    <t xml:space="preserve">Rækkehøjden kan ændres, så der kan stå en længere tekst. </t>
  </si>
  <si>
    <t>Aarhus Universitet / Analyser AP 2</t>
  </si>
  <si>
    <t>Navn på planlagt ekstern bistand + nøgleord for opgaven</t>
  </si>
  <si>
    <t>Listen er ikke udtømmende, og der er således også plads til at indsætte andre udgifter.</t>
  </si>
  <si>
    <t xml:space="preserve">Ansøger kan samtidig slette tekst, når der ikke er budgetteret med den pågældende udgift i det ansøgte projekt. </t>
  </si>
  <si>
    <t xml:space="preserve">Når der er tale om samfinansierede projekter med flere hjemler, skal hjemmel pr. arbejdspakke oplyses i "hjemmelskolonnen" nedenfor. For øvrige projekter kan angivelse udelades, idet oplysningen fremgår af punkt 1.3 i ansøgningsskemaets del 1. </t>
  </si>
  <si>
    <t>Eventuelle bemærkninger vedr. moms kan indsættes under punkt 3.3</t>
  </si>
  <si>
    <t>3.4 Specifikation af tilskudsgrundlaget for de enkelte arbejdspakker</t>
  </si>
  <si>
    <r>
      <t>3.5 Specifikation</t>
    </r>
    <r>
      <rPr>
        <b/>
        <sz val="11"/>
        <color theme="1"/>
        <rFont val="Calibri"/>
        <family val="2"/>
      </rPr>
      <t xml:space="preserve"> og bemærkninger til de enkelte hovedposter i budgettet</t>
    </r>
  </si>
  <si>
    <t>Samlet budget</t>
  </si>
  <si>
    <t>Fondens tilskud</t>
  </si>
  <si>
    <t>Kommentarer til budgetterede udgifter til Øvrige udgifter</t>
  </si>
  <si>
    <t xml:space="preserve">Kommentarer til budgetterede indtægter </t>
  </si>
  <si>
    <t>Kommentarer til budgetterede udgifter til Ekstern bistand</t>
  </si>
  <si>
    <t xml:space="preserve">Projektets budget i bevillingsåret </t>
  </si>
  <si>
    <t>Anden finansiering i form af ”in kind” skal ikke medtages i budgettet, men skal omtales under afsnittet om bemærkninger til projektets budget og finansiering.</t>
  </si>
  <si>
    <r>
      <rPr>
        <b/>
        <sz val="9"/>
        <color theme="1"/>
        <rFont val="Arial"/>
        <family val="2"/>
      </rPr>
      <t>Når</t>
    </r>
    <r>
      <rPr>
        <sz val="9"/>
        <color theme="1"/>
        <rFont val="Arial"/>
        <family val="2"/>
      </rPr>
      <t xml:space="preserve"> tilskuddet finansierer overhead/administrative omkostninger, skal dette fremgå af projektøkonomiskemaet, jf. punkt 3.2</t>
    </r>
  </si>
  <si>
    <t>Indtægter i alt</t>
  </si>
  <si>
    <t xml:space="preserve">Leje af faciliteter - specifikation: </t>
  </si>
  <si>
    <r>
      <t xml:space="preserve">Kravet gælder for </t>
    </r>
    <r>
      <rPr>
        <b/>
        <sz val="9"/>
        <color theme="1"/>
        <rFont val="Arial"/>
        <family val="2"/>
      </rPr>
      <t>alle</t>
    </r>
    <r>
      <rPr>
        <sz val="9"/>
        <color theme="1"/>
        <rFont val="Arial"/>
        <family val="2"/>
      </rPr>
      <t xml:space="preserve"> tilskudsmodtagere.</t>
    </r>
  </si>
  <si>
    <r>
      <t xml:space="preserve">Under dette punkt </t>
    </r>
    <r>
      <rPr>
        <b/>
        <sz val="9"/>
        <color theme="1"/>
        <rFont val="Arial"/>
        <family val="2"/>
      </rPr>
      <t>skal</t>
    </r>
    <r>
      <rPr>
        <sz val="9"/>
        <color theme="1"/>
        <rFont val="Arial"/>
        <family val="2"/>
      </rPr>
      <t xml:space="preserve"> det oplyses, hvilke administrative omkostninger/overhead, som finansieres af tilskuddet.</t>
    </r>
  </si>
  <si>
    <t xml:space="preserve">Der kan indsættes flere rækker, hvis der er behov for det under punkt 3.3 - 3.6.
</t>
  </si>
  <si>
    <t>Udgifter før overhead i alt</t>
  </si>
  <si>
    <t>Overhead - model 1</t>
  </si>
  <si>
    <t>Overhead - model 2</t>
  </si>
  <si>
    <r>
      <t xml:space="preserve">Kontrol </t>
    </r>
    <r>
      <rPr>
        <sz val="9"/>
        <color theme="1"/>
        <rFont val="Arial"/>
        <family val="2"/>
      </rPr>
      <t>skal være 0</t>
    </r>
  </si>
  <si>
    <t>fast pris *</t>
  </si>
  <si>
    <t>1. januar - 31. december 2024</t>
  </si>
  <si>
    <t xml:space="preserve">Undlad derfor ved udskrift / konvertering til pdf at ændre på sideopsætningen, herunder at anvende skaleringsfunktionen. </t>
  </si>
  <si>
    <t>Tallet hentes automatisk fra summen af indtægter på næste side</t>
  </si>
  <si>
    <t xml:space="preserve">Tilskud fra fonden er offentligt tilskud. Ved andre offentlige tilskud forstås tilskud fra de øvrige produktionsafgiftsfonde, kommuner og regioner, ministerielle tilskudsordninger, EU-ordninger mm. </t>
  </si>
  <si>
    <t>Eksempel på en opstilling for specifikation af udgifter</t>
  </si>
  <si>
    <t>- baggrunden for at alle udgifter ikke finansieres proportionelt</t>
  </si>
  <si>
    <t>Tabellen SKAL ledsages af kommentarer om:</t>
  </si>
  <si>
    <t>De grå felter beregnes automatisk. De øvrige celler skal udfyldes af ansøger.</t>
  </si>
  <si>
    <t>3.6 Yderligere specifikation af samfinansierede projekter</t>
  </si>
  <si>
    <t>- hvilke udgifter, satser og beløb</t>
  </si>
  <si>
    <t>Vejledning om konvertering af projektøkonomiskiemaet fra Excel til pdf - se indsat billede til højre</t>
  </si>
  <si>
    <t>Vejledning om konvertering af projektøkonomiskemaet fra Excel til pdf - se indsat billede til højre.</t>
  </si>
  <si>
    <t>Der kan anvendes medarbejderkategorier ved angivelse af udgifter til intern løn. Der skal i så fald anvendes retvisende betegnelser som beskriver kategoriens opgave/status.</t>
  </si>
  <si>
    <t xml:space="preserve">Leje af udstyr - specifikation: </t>
  </si>
  <si>
    <t xml:space="preserve">Der kan indsættes flere rækker, hvis der er behov for det.
</t>
  </si>
  <si>
    <t>Punkt 3.6 skal KUN udfyldes, når projektet samfinansieres med andre offentlige midler, og hvor der er udgifter fx overhead, som IKKE samfinansieres proportionelt.</t>
  </si>
  <si>
    <t>Specikationen kan fx være hvor mange medarbejdere, der skal deltage.</t>
  </si>
  <si>
    <t>Nogle af udgifterne skal specificeres nærmere fx materialer, analyser og leje af udstyr.</t>
  </si>
  <si>
    <t xml:space="preserve">Der er fortrykt en række udgifter, som typisk ses på tværs af projekter. </t>
  </si>
  <si>
    <t>I så fald indsættes blot en ekstra række med fx en yderligere materialespecifikation.</t>
  </si>
  <si>
    <t>Overvej om specifikationen af fx materiale-udgifter skal ske på flere selvstændige rækker. Det kan være relevant, hvis der er tale om forskellige typer materialer.</t>
  </si>
  <si>
    <t>Der henvises også til vejledningen om tilskud for nærmere information</t>
  </si>
  <si>
    <t xml:space="preserve">Punktet skal KUN udfyldes, når projektet samfinansieres med andre offentlige midler, og hvor der er udgifter, som ikke samfinansieres proportionelt. Specifikationen skal ske på hovedposter, jf. nedenstående skema. </t>
  </si>
  <si>
    <t>Kommentarer til samfinansieringen (SKAL kommenteres når ovenstående tabel er udfyldt)</t>
  </si>
  <si>
    <t>Når der søges om tilskud til overhead skal det under punkt 3.5 oplyse, hvilke administrative omkostninger/overhead, som finansieres af tilskuddet.</t>
  </si>
  <si>
    <t>Andre offentligt tilskud</t>
  </si>
  <si>
    <t>Eget bidrag / Andre pri-vate tilskud</t>
  </si>
  <si>
    <r>
      <t xml:space="preserve">Tilskud fra fonden
</t>
    </r>
    <r>
      <rPr>
        <sz val="10"/>
        <color theme="1"/>
        <rFont val="Arial"/>
        <family val="2"/>
      </rPr>
      <t xml:space="preserve">Regnskab / budget </t>
    </r>
  </si>
  <si>
    <t>Værdi efter
1.000 kr.</t>
  </si>
  <si>
    <t>Værdi før afskrivning
1.000 kr.</t>
  </si>
  <si>
    <t>OBS - Fast sidedeling indsat fra fondens side. Oplysningerne vedr. moms skal fremgå på første side af del 3.</t>
  </si>
  <si>
    <t xml:space="preserve">De grå kanter markerer udskriftsområdet. </t>
  </si>
  <si>
    <t>Når projektet samfinansieres med andre offentlige midler, og hvor der er udgifter, som ikke finansieres proportionalt, skal finansieringen specificeres under punkt 3.6.</t>
  </si>
  <si>
    <t xml:space="preserve">ALLE grå felter i dokumentet udfyldes automatisk. </t>
  </si>
  <si>
    <t xml:space="preserve">Men henvisning til vejledningen om intern løn kommenteres på anvendte timesatser, principper for beregningen heraf o.l. </t>
  </si>
  <si>
    <t xml:space="preserve">Udgifterne under de enkelte hovedposter skal specificeres nedenfor. 
Ved regnskabsaflæggelsen skal der ligeledes ske en specikation af udgifterne. Specifikationen i tilskudsregnskabet skal være sammenligneligt med budgettet. </t>
  </si>
  <si>
    <t>(Punktet SKAL udfyldes, når der er budgetteret med overheadudgifter)</t>
  </si>
  <si>
    <t xml:space="preserve">Vær opmærksom på, at der skal tidsregistreres. </t>
  </si>
  <si>
    <t xml:space="preserve">Udgifter / finansiering i form af ”in kind” skal jf. vejledningen om tilskud ikke medtages i budgettet, men omtales i denne del af projektøkonomiskemaet. </t>
  </si>
  <si>
    <t xml:space="preserve">Ved regnskabsaflæggelsen skal der være en tilsvarend omtale. </t>
  </si>
  <si>
    <t xml:space="preserve">Fonden har lavet en standardopsætning af siderne i form af angivelse af "udskriftsområde".  Det betyder, at det alene er udskriftsområdet, som kommer med ved fysisk udskrift eller ved konvertering/udskrift til pdf. </t>
  </si>
  <si>
    <t xml:space="preserve">Cellen i kontrollinjen skal gå i "0", når tabellen er udfyldt. Dette er et udtryk for, at tilskudsgrundlaget under dette punkt svarer til tilskudsgrundlaget i budgettet ovenfor. </t>
  </si>
  <si>
    <t xml:space="preserve">OBS - Overvej om tekst og tabeller i pdf-udgaven fremstår hensigstmæssigt. Falder sideskift fx naturligt, er der blanke sider osv. Hvis ikke så ret til og lav en ny pdf-udgave for derved at gøre det mere læsevenligt. </t>
  </si>
  <si>
    <t xml:space="preserve">Begge celler i kontrollinjen skal gå i "0" / "0 %", når budgettet er udfyldt. Dette er et udtryk for, at finansieringen svarer til udgifterme. </t>
  </si>
  <si>
    <t>* Når der er budgetteret med ekstern bistand til en fast pris kommenteres opgavens omfang for dermed at kunne vurdere udgiften set i forhold til opgaven, fx at opgaven er baseret på 20 timer.</t>
  </si>
  <si>
    <t>3.3 Overordnede bemærkninger til budgettets udgifter og finansiering</t>
  </si>
  <si>
    <t>Udstyr (køb af udstyr)</t>
  </si>
  <si>
    <t xml:space="preserve">Læs nærmere om udgifter til køb af udstyr i fondens vejledning om tilskud, herunder om afskrivninger. </t>
  </si>
  <si>
    <t>Er der tale om leje af udstyr, skal udgiften medtages under øvrige projektudgifter.</t>
  </si>
  <si>
    <t>Udstyr i alt</t>
  </si>
  <si>
    <t>Kommentarer til budgetterede udgifter til Udstyr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</si>
</sst>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.&quot;;[Red]\-#,##0\ &quot;kr.&quot;"/>
    <numFmt numFmtId="164" formatCode="#,##0.0"/>
  </numFmts>
  <fonts count="19" x14ac:knownFonts="1">
    <font>
      <sz val="10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</font>
    <font>
      <sz val="11"/>
      <color rgb="FF808080"/>
      <name val="Calibri"/>
      <family val="2"/>
    </font>
    <font>
      <sz val="10"/>
      <name val="Arial"/>
      <family val="2"/>
    </font>
    <font>
      <u/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theme="1"/>
      <name val="Arial"/>
      <family val="2"/>
    </font>
    <font>
      <u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91">
    <xf numFmtId="0" fontId="0" fillId="0" borderId="0" xfId="0"/>
    <xf numFmtId="0" fontId="9" fillId="0" borderId="0" xfId="0" applyFon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0" fillId="2" borderId="0" xfId="0" applyFill="1"/>
    <xf numFmtId="3" fontId="0" fillId="2" borderId="11" xfId="0" applyNumberFormat="1" applyFill="1" applyBorder="1" applyAlignment="1">
      <alignment horizontal="right"/>
    </xf>
    <xf numFmtId="1" fontId="0" fillId="2" borderId="0" xfId="0" applyNumberFormat="1" applyFill="1" applyAlignment="1">
      <alignment horizontal="right"/>
    </xf>
    <xf numFmtId="0" fontId="0" fillId="2" borderId="15" xfId="0" applyFill="1" applyBorder="1" applyAlignment="1">
      <alignment horizontal="left"/>
    </xf>
    <xf numFmtId="9" fontId="0" fillId="2" borderId="0" xfId="1" applyFont="1" applyFill="1" applyAlignment="1">
      <alignment horizontal="right"/>
    </xf>
    <xf numFmtId="0" fontId="0" fillId="3" borderId="4" xfId="0" applyFill="1" applyBorder="1"/>
    <xf numFmtId="0" fontId="0" fillId="3" borderId="4" xfId="0" applyFill="1" applyBorder="1" applyAlignment="1">
      <alignment horizontal="right"/>
    </xf>
    <xf numFmtId="0" fontId="0" fillId="3" borderId="3" xfId="0" applyFill="1" applyBorder="1"/>
    <xf numFmtId="0" fontId="0" fillId="3" borderId="3" xfId="0" applyFill="1" applyBorder="1" applyAlignment="1">
      <alignment horizontal="right"/>
    </xf>
    <xf numFmtId="0" fontId="9" fillId="3" borderId="3" xfId="0" applyFont="1" applyFill="1" applyBorder="1"/>
    <xf numFmtId="0" fontId="0" fillId="0" borderId="0" xfId="0" applyAlignment="1">
      <alignment horizontal="center"/>
    </xf>
    <xf numFmtId="3" fontId="9" fillId="3" borderId="14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15" xfId="0" applyFont="1" applyBorder="1" applyAlignment="1">
      <alignment horizontal="center" vertical="center" wrapText="1"/>
    </xf>
    <xf numFmtId="0" fontId="14" fillId="0" borderId="15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9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vertical="center"/>
      <protection locked="0"/>
    </xf>
    <xf numFmtId="6" fontId="0" fillId="0" borderId="0" xfId="0" applyNumberFormat="1" applyProtection="1">
      <protection locked="0"/>
    </xf>
    <xf numFmtId="0" fontId="0" fillId="0" borderId="0" xfId="0" applyAlignment="1" applyProtection="1">
      <alignment vertical="top"/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horizontal="right"/>
      <protection locked="0"/>
    </xf>
    <xf numFmtId="0" fontId="0" fillId="2" borderId="0" xfId="0" applyFill="1" applyAlignment="1">
      <alignment wrapText="1"/>
    </xf>
    <xf numFmtId="0" fontId="0" fillId="0" borderId="0" xfId="0" applyAlignment="1" applyProtection="1">
      <alignment horizontal="center"/>
      <protection locked="0"/>
    </xf>
    <xf numFmtId="3" fontId="0" fillId="2" borderId="0" xfId="0" applyNumberFormat="1" applyFill="1" applyAlignment="1">
      <alignment wrapText="1"/>
    </xf>
    <xf numFmtId="6" fontId="9" fillId="0" borderId="0" xfId="0" applyNumberFormat="1" applyFont="1" applyProtection="1">
      <protection locked="0"/>
    </xf>
    <xf numFmtId="0" fontId="0" fillId="0" borderId="1" xfId="0" applyBorder="1" applyAlignment="1">
      <alignment horizontal="center"/>
    </xf>
    <xf numFmtId="3" fontId="0" fillId="0" borderId="15" xfId="0" applyNumberFormat="1" applyBorder="1" applyAlignment="1">
      <alignment horizontal="center"/>
    </xf>
    <xf numFmtId="0" fontId="0" fillId="0" borderId="0" xfId="0" applyAlignment="1" applyProtection="1">
      <alignment horizontal="center" vertical="top"/>
      <protection locked="0"/>
    </xf>
    <xf numFmtId="3" fontId="0" fillId="0" borderId="0" xfId="0" applyNumberFormat="1" applyAlignment="1" applyProtection="1">
      <alignment vertical="top"/>
      <protection locked="0"/>
    </xf>
    <xf numFmtId="0" fontId="0" fillId="0" borderId="1" xfId="0" applyBorder="1" applyAlignment="1" applyProtection="1">
      <alignment vertical="top"/>
      <protection locked="0"/>
    </xf>
    <xf numFmtId="3" fontId="0" fillId="0" borderId="21" xfId="0" applyNumberFormat="1" applyBorder="1" applyAlignment="1">
      <alignment horizontal="center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2" xfId="0" applyBorder="1" applyAlignment="1" applyProtection="1">
      <alignment vertical="top"/>
      <protection locked="0"/>
    </xf>
    <xf numFmtId="0" fontId="0" fillId="0" borderId="15" xfId="0" applyBorder="1" applyAlignment="1">
      <alignment horizontal="right"/>
    </xf>
    <xf numFmtId="0" fontId="0" fillId="0" borderId="1" xfId="0" applyBorder="1" applyAlignment="1">
      <alignment horizontal="right"/>
    </xf>
    <xf numFmtId="9" fontId="0" fillId="0" borderId="0" xfId="1" applyFont="1" applyFill="1" applyAlignment="1">
      <alignment horizontal="right"/>
    </xf>
    <xf numFmtId="0" fontId="0" fillId="0" borderId="0" xfId="0" applyAlignment="1">
      <alignment horizontal="center" vertical="center"/>
    </xf>
    <xf numFmtId="4" fontId="0" fillId="0" borderId="15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11" fillId="0" borderId="3" xfId="0" applyFont="1" applyBorder="1" applyAlignment="1">
      <alignment vertical="center"/>
    </xf>
    <xf numFmtId="0" fontId="16" fillId="0" borderId="0" xfId="0" applyFont="1" applyAlignment="1" applyProtection="1">
      <alignment horizontal="left"/>
      <protection locked="0"/>
    </xf>
    <xf numFmtId="0" fontId="16" fillId="0" borderId="0" xfId="0" applyFont="1"/>
    <xf numFmtId="0" fontId="9" fillId="5" borderId="0" xfId="0" applyFont="1" applyFill="1"/>
    <xf numFmtId="0" fontId="0" fillId="0" borderId="0" xfId="0" applyAlignment="1">
      <alignment vertical="center"/>
    </xf>
    <xf numFmtId="0" fontId="0" fillId="0" borderId="0" xfId="0" applyAlignment="1">
      <alignment vertical="top"/>
    </xf>
    <xf numFmtId="9" fontId="16" fillId="0" borderId="0" xfId="0" applyNumberFormat="1" applyFont="1" applyAlignment="1">
      <alignment vertical="top"/>
    </xf>
    <xf numFmtId="0" fontId="16" fillId="0" borderId="0" xfId="0" applyFont="1" applyAlignment="1" applyProtection="1">
      <alignment horizontal="left" vertical="top"/>
      <protection locked="0"/>
    </xf>
    <xf numFmtId="0" fontId="0" fillId="3" borderId="3" xfId="0" applyFill="1" applyBorder="1" applyAlignment="1">
      <alignment vertical="top" wrapText="1"/>
    </xf>
    <xf numFmtId="0" fontId="0" fillId="0" borderId="1" xfId="0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vertical="top" wrapText="1"/>
    </xf>
    <xf numFmtId="0" fontId="9" fillId="0" borderId="15" xfId="0" applyFont="1" applyBorder="1" applyAlignment="1" applyProtection="1">
      <alignment vertical="top" wrapText="1"/>
      <protection locked="0"/>
    </xf>
    <xf numFmtId="0" fontId="9" fillId="0" borderId="23" xfId="0" applyFont="1" applyBorder="1" applyAlignment="1">
      <alignment vertical="top" wrapText="1"/>
    </xf>
    <xf numFmtId="0" fontId="0" fillId="5" borderId="0" xfId="0" applyFill="1" applyProtection="1">
      <protection locked="0"/>
    </xf>
    <xf numFmtId="0" fontId="9" fillId="0" borderId="1" xfId="0" applyFont="1" applyBorder="1" applyAlignment="1" applyProtection="1">
      <alignment vertical="top" wrapText="1"/>
      <protection locked="0"/>
    </xf>
    <xf numFmtId="0" fontId="9" fillId="0" borderId="23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top" wrapText="1"/>
    </xf>
    <xf numFmtId="0" fontId="9" fillId="0" borderId="23" xfId="0" applyFont="1" applyBorder="1" applyAlignment="1">
      <alignment horizontal="left" vertical="top" wrapText="1"/>
    </xf>
    <xf numFmtId="0" fontId="10" fillId="0" borderId="0" xfId="0" applyFont="1" applyAlignment="1">
      <alignment vertical="center"/>
    </xf>
    <xf numFmtId="0" fontId="0" fillId="0" borderId="23" xfId="0" applyBorder="1" applyProtection="1">
      <protection locked="0"/>
    </xf>
    <xf numFmtId="0" fontId="11" fillId="0" borderId="0" xfId="0" applyFont="1" applyAlignment="1">
      <alignment vertical="center"/>
    </xf>
    <xf numFmtId="0" fontId="9" fillId="0" borderId="23" xfId="0" applyFont="1" applyBorder="1" applyAlignment="1">
      <alignment horizontal="center" vertical="center" wrapText="1"/>
    </xf>
    <xf numFmtId="9" fontId="0" fillId="0" borderId="0" xfId="0" applyNumberFormat="1" applyAlignment="1">
      <alignment vertical="top"/>
    </xf>
    <xf numFmtId="9" fontId="0" fillId="0" borderId="23" xfId="0" applyNumberFormat="1" applyBorder="1" applyAlignment="1">
      <alignment horizontal="right"/>
    </xf>
    <xf numFmtId="9" fontId="9" fillId="0" borderId="23" xfId="0" applyNumberFormat="1" applyFont="1" applyBorder="1" applyAlignment="1">
      <alignment horizontal="right"/>
    </xf>
    <xf numFmtId="0" fontId="9" fillId="0" borderId="0" xfId="0" applyFont="1" applyAlignment="1">
      <alignment horizontal="center" vertical="center" wrapText="1"/>
    </xf>
    <xf numFmtId="0" fontId="13" fillId="0" borderId="0" xfId="0" applyFont="1" applyAlignment="1">
      <alignment horizontal="right" vertical="center" wrapText="1"/>
    </xf>
    <xf numFmtId="0" fontId="13" fillId="0" borderId="23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3" fontId="9" fillId="0" borderId="23" xfId="0" applyNumberFormat="1" applyFont="1" applyBorder="1" applyAlignment="1">
      <alignment horizontal="center" vertical="center"/>
    </xf>
    <xf numFmtId="49" fontId="0" fillId="3" borderId="10" xfId="0" applyNumberFormat="1" applyFill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0" fontId="0" fillId="0" borderId="23" xfId="0" applyBorder="1" applyAlignment="1">
      <alignment horizontal="right"/>
    </xf>
    <xf numFmtId="0" fontId="9" fillId="4" borderId="0" xfId="0" applyFont="1" applyFill="1" applyAlignment="1">
      <alignment horizontal="left" vertical="center"/>
    </xf>
    <xf numFmtId="0" fontId="0" fillId="0" borderId="7" xfId="0" applyBorder="1" applyProtection="1">
      <protection locked="0"/>
    </xf>
    <xf numFmtId="3" fontId="0" fillId="0" borderId="15" xfId="0" applyNumberFormat="1" applyBorder="1" applyAlignment="1" applyProtection="1">
      <alignment horizontal="center"/>
      <protection locked="0"/>
    </xf>
    <xf numFmtId="4" fontId="0" fillId="0" borderId="11" xfId="0" applyNumberFormat="1" applyBorder="1" applyAlignment="1" applyProtection="1">
      <alignment horizontal="center"/>
      <protection locked="0"/>
    </xf>
    <xf numFmtId="164" fontId="0" fillId="0" borderId="15" xfId="0" applyNumberFormat="1" applyBorder="1" applyAlignment="1" applyProtection="1">
      <alignment horizontal="center"/>
      <protection locked="0"/>
    </xf>
    <xf numFmtId="3" fontId="0" fillId="0" borderId="23" xfId="0" applyNumberFormat="1" applyBorder="1" applyAlignment="1">
      <alignment horizontal="right"/>
    </xf>
    <xf numFmtId="9" fontId="0" fillId="0" borderId="0" xfId="0" applyNumberFormat="1" applyAlignment="1">
      <alignment horizontal="left"/>
    </xf>
    <xf numFmtId="0" fontId="0" fillId="0" borderId="15" xfId="0" applyBorder="1" applyProtection="1">
      <protection locked="0"/>
    </xf>
    <xf numFmtId="9" fontId="0" fillId="0" borderId="0" xfId="0" applyNumberFormat="1" applyAlignment="1" applyProtection="1">
      <alignment horizontal="left"/>
      <protection locked="0"/>
    </xf>
    <xf numFmtId="0" fontId="0" fillId="0" borderId="0" xfId="0" applyAlignment="1">
      <alignment horizontal="left" vertical="center"/>
    </xf>
    <xf numFmtId="3" fontId="0" fillId="0" borderId="23" xfId="0" applyNumberFormat="1" applyBorder="1" applyAlignment="1" applyProtection="1">
      <alignment horizontal="right"/>
      <protection locked="0"/>
    </xf>
    <xf numFmtId="3" fontId="9" fillId="0" borderId="23" xfId="0" applyNumberFormat="1" applyFont="1" applyBorder="1" applyAlignment="1">
      <alignment horizontal="right"/>
    </xf>
    <xf numFmtId="4" fontId="0" fillId="0" borderId="0" xfId="0" applyNumberFormat="1"/>
    <xf numFmtId="0" fontId="0" fillId="0" borderId="15" xfId="0" applyBorder="1" applyAlignment="1" applyProtection="1">
      <alignment horizontal="center"/>
      <protection locked="0"/>
    </xf>
    <xf numFmtId="3" fontId="0" fillId="0" borderId="0" xfId="0" applyNumberFormat="1"/>
    <xf numFmtId="9" fontId="0" fillId="0" borderId="23" xfId="1" applyFont="1" applyFill="1" applyBorder="1" applyAlignment="1">
      <alignment horizontal="right"/>
    </xf>
    <xf numFmtId="3" fontId="9" fillId="0" borderId="11" xfId="0" applyNumberFormat="1" applyFont="1" applyBorder="1" applyAlignment="1" applyProtection="1">
      <alignment horizontal="right"/>
      <protection locked="0"/>
    </xf>
    <xf numFmtId="3" fontId="9" fillId="0" borderId="23" xfId="0" applyNumberFormat="1" applyFont="1" applyBorder="1" applyAlignment="1" applyProtection="1">
      <alignment horizontal="right"/>
      <protection locked="0"/>
    </xf>
    <xf numFmtId="3" fontId="0" fillId="0" borderId="11" xfId="0" applyNumberFormat="1" applyBorder="1" applyAlignment="1" applyProtection="1">
      <alignment horizontal="right"/>
      <protection locked="0"/>
    </xf>
    <xf numFmtId="9" fontId="0" fillId="2" borderId="1" xfId="0" applyNumberFormat="1" applyFill="1" applyBorder="1" applyAlignment="1">
      <alignment horizontal="right"/>
    </xf>
    <xf numFmtId="0" fontId="0" fillId="0" borderId="0" xfId="0" applyAlignment="1">
      <alignment wrapText="1"/>
    </xf>
    <xf numFmtId="9" fontId="0" fillId="0" borderId="0" xfId="0" applyNumberFormat="1" applyAlignment="1">
      <alignment horizontal="right"/>
    </xf>
    <xf numFmtId="1" fontId="0" fillId="0" borderId="23" xfId="0" applyNumberFormat="1" applyBorder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23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right"/>
      <protection locked="0"/>
    </xf>
    <xf numFmtId="0" fontId="9" fillId="3" borderId="13" xfId="0" applyFont="1" applyFill="1" applyBorder="1" applyAlignment="1" applyProtection="1">
      <alignment vertical="center"/>
      <protection locked="0"/>
    </xf>
    <xf numFmtId="0" fontId="0" fillId="3" borderId="1" xfId="0" applyFill="1" applyBorder="1"/>
    <xf numFmtId="6" fontId="9" fillId="3" borderId="15" xfId="0" applyNumberFormat="1" applyFont="1" applyFill="1" applyBorder="1" applyAlignment="1" applyProtection="1">
      <alignment horizontal="center"/>
      <protection locked="0"/>
    </xf>
    <xf numFmtId="6" fontId="9" fillId="3" borderId="20" xfId="0" applyNumberFormat="1" applyFont="1" applyFill="1" applyBorder="1" applyProtection="1">
      <protection locked="0"/>
    </xf>
    <xf numFmtId="3" fontId="0" fillId="0" borderId="15" xfId="0" applyNumberFormat="1" applyBorder="1" applyProtection="1">
      <protection locked="0"/>
    </xf>
    <xf numFmtId="6" fontId="0" fillId="0" borderId="23" xfId="0" applyNumberFormat="1" applyBorder="1" applyProtection="1">
      <protection locked="0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vertical="top"/>
      <protection locked="0"/>
    </xf>
    <xf numFmtId="0" fontId="0" fillId="0" borderId="11" xfId="0" applyBorder="1" applyAlignment="1" applyProtection="1">
      <alignment vertical="top"/>
      <protection locked="0"/>
    </xf>
    <xf numFmtId="0" fontId="0" fillId="0" borderId="6" xfId="0" applyBorder="1" applyProtection="1">
      <protection locked="0"/>
    </xf>
    <xf numFmtId="3" fontId="0" fillId="0" borderId="21" xfId="0" applyNumberFormat="1" applyBorder="1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9" fillId="0" borderId="7" xfId="0" applyFont="1" applyBorder="1" applyAlignment="1" applyProtection="1">
      <alignment vertical="center"/>
      <protection locked="0"/>
    </xf>
    <xf numFmtId="0" fontId="9" fillId="0" borderId="1" xfId="0" applyFont="1" applyBorder="1"/>
    <xf numFmtId="0" fontId="9" fillId="0" borderId="23" xfId="0" applyFont="1" applyBorder="1"/>
    <xf numFmtId="3" fontId="0" fillId="0" borderId="23" xfId="0" applyNumberFormat="1" applyBorder="1" applyAlignment="1">
      <alignment wrapText="1"/>
    </xf>
    <xf numFmtId="0" fontId="9" fillId="3" borderId="7" xfId="0" applyFont="1" applyFill="1" applyBorder="1" applyAlignment="1">
      <alignment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0" fillId="3" borderId="11" xfId="0" applyFill="1" applyBorder="1" applyAlignment="1" applyProtection="1">
      <alignment horizontal="right"/>
      <protection locked="0"/>
    </xf>
    <xf numFmtId="0" fontId="9" fillId="3" borderId="13" xfId="0" applyFont="1" applyFill="1" applyBorder="1" applyAlignment="1">
      <alignment vertical="center"/>
    </xf>
    <xf numFmtId="0" fontId="0" fillId="3" borderId="4" xfId="0" applyFill="1" applyBorder="1" applyAlignment="1">
      <alignment vertical="top" wrapText="1"/>
    </xf>
    <xf numFmtId="6" fontId="9" fillId="3" borderId="14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6" fontId="9" fillId="3" borderId="10" xfId="0" applyNumberFormat="1" applyFont="1" applyFill="1" applyBorder="1" applyProtection="1">
      <protection locked="0"/>
    </xf>
    <xf numFmtId="0" fontId="0" fillId="0" borderId="4" xfId="0" applyBorder="1" applyAlignment="1" applyProtection="1">
      <alignment vertical="top"/>
      <protection locked="0"/>
    </xf>
    <xf numFmtId="0" fontId="0" fillId="0" borderId="4" xfId="0" applyBorder="1" applyAlignment="1" applyProtection="1">
      <alignment horizontal="center" vertical="top"/>
      <protection locked="0"/>
    </xf>
    <xf numFmtId="0" fontId="9" fillId="0" borderId="7" xfId="0" applyFont="1" applyBorder="1" applyAlignment="1" applyProtection="1">
      <alignment vertical="top"/>
      <protection locked="0"/>
    </xf>
    <xf numFmtId="0" fontId="0" fillId="0" borderId="1" xfId="0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horizontal="left"/>
      <protection locked="0"/>
    </xf>
    <xf numFmtId="6" fontId="9" fillId="3" borderId="11" xfId="0" applyNumberFormat="1" applyFont="1" applyFill="1" applyBorder="1" applyProtection="1">
      <protection locked="0"/>
    </xf>
    <xf numFmtId="0" fontId="0" fillId="3" borderId="1" xfId="0" applyFill="1" applyBorder="1" applyAlignment="1">
      <alignment horizontal="right"/>
    </xf>
    <xf numFmtId="0" fontId="0" fillId="0" borderId="15" xfId="0" applyBorder="1" applyAlignment="1" applyProtection="1">
      <alignment horizontal="right"/>
      <protection locked="0"/>
    </xf>
    <xf numFmtId="0" fontId="0" fillId="0" borderId="24" xfId="0" applyBorder="1" applyAlignment="1">
      <alignment horizontal="right"/>
    </xf>
    <xf numFmtId="0" fontId="0" fillId="3" borderId="4" xfId="0" applyFill="1" applyBorder="1" applyProtection="1">
      <protection locked="0"/>
    </xf>
    <xf numFmtId="0" fontId="0" fillId="3" borderId="4" xfId="0" applyFill="1" applyBorder="1" applyAlignment="1" applyProtection="1">
      <alignment horizontal="right"/>
      <protection locked="0"/>
    </xf>
    <xf numFmtId="0" fontId="0" fillId="3" borderId="11" xfId="0" applyFill="1" applyBorder="1" applyAlignment="1">
      <alignment horizontal="right"/>
    </xf>
    <xf numFmtId="0" fontId="0" fillId="0" borderId="0" xfId="0" applyAlignment="1" applyProtection="1">
      <alignment vertical="top" wrapText="1"/>
      <protection locked="0"/>
    </xf>
    <xf numFmtId="0" fontId="9" fillId="0" borderId="0" xfId="0" applyFont="1" applyAlignment="1" applyProtection="1">
      <alignment horizontal="left" vertical="top" wrapText="1"/>
      <protection locked="0"/>
    </xf>
    <xf numFmtId="3" fontId="9" fillId="0" borderId="0" xfId="0" applyNumberFormat="1" applyFont="1" applyAlignment="1" applyProtection="1">
      <alignment horizontal="center" vertical="top" wrapText="1"/>
      <protection locked="0"/>
    </xf>
    <xf numFmtId="0" fontId="9" fillId="0" borderId="0" xfId="0" applyFont="1" applyAlignment="1" applyProtection="1">
      <alignment horizontal="center" vertical="top" wrapText="1"/>
      <protection locked="0"/>
    </xf>
    <xf numFmtId="3" fontId="0" fillId="0" borderId="0" xfId="0" applyNumberFormat="1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15" fillId="3" borderId="0" xfId="0" applyFont="1" applyFill="1"/>
    <xf numFmtId="0" fontId="0" fillId="3" borderId="0" xfId="0" applyFill="1" applyProtection="1">
      <protection locked="0"/>
    </xf>
    <xf numFmtId="0" fontId="9" fillId="3" borderId="0" xfId="0" applyFont="1" applyFill="1"/>
    <xf numFmtId="0" fontId="18" fillId="0" borderId="0" xfId="0" applyFont="1" applyProtection="1">
      <protection locked="0"/>
    </xf>
    <xf numFmtId="0" fontId="7" fillId="0" borderId="0" xfId="0" applyFont="1"/>
    <xf numFmtId="0" fontId="7" fillId="0" borderId="0" xfId="0" applyFont="1" applyProtection="1"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vertical="center"/>
      <protection locked="0"/>
    </xf>
    <xf numFmtId="0" fontId="14" fillId="0" borderId="0" xfId="0" applyFont="1"/>
    <xf numFmtId="0" fontId="17" fillId="0" borderId="0" xfId="0" applyFont="1" applyAlignment="1" applyProtection="1">
      <alignment horizontal="center" vertical="top" wrapText="1"/>
      <protection locked="0"/>
    </xf>
    <xf numFmtId="3" fontId="6" fillId="0" borderId="1" xfId="0" applyNumberFormat="1" applyFont="1" applyBorder="1" applyAlignment="1" applyProtection="1">
      <alignment horizontal="center" vertical="top" wrapText="1"/>
      <protection locked="0"/>
    </xf>
    <xf numFmtId="0" fontId="6" fillId="0" borderId="1" xfId="0" applyFont="1" applyBorder="1" applyAlignment="1" applyProtection="1">
      <alignment horizontal="center" vertical="top" wrapText="1"/>
      <protection locked="0"/>
    </xf>
    <xf numFmtId="0" fontId="17" fillId="0" borderId="0" xfId="0" applyFont="1"/>
    <xf numFmtId="0" fontId="17" fillId="0" borderId="0" xfId="0" applyFont="1" applyAlignment="1" applyProtection="1">
      <alignment horizontal="left" vertical="top" wrapText="1"/>
      <protection locked="0"/>
    </xf>
    <xf numFmtId="3" fontId="17" fillId="0" borderId="0" xfId="0" applyNumberFormat="1" applyFont="1" applyAlignment="1" applyProtection="1">
      <alignment horizontal="center" vertical="top" wrapText="1"/>
      <protection locked="0"/>
    </xf>
    <xf numFmtId="0" fontId="6" fillId="2" borderId="0" xfId="0" applyFont="1" applyFill="1" applyAlignment="1">
      <alignment wrapText="1"/>
    </xf>
    <xf numFmtId="0" fontId="17" fillId="2" borderId="0" xfId="0" applyFont="1" applyFill="1" applyAlignment="1" applyProtection="1">
      <alignment horizontal="left" vertical="top" wrapText="1"/>
      <protection locked="0"/>
    </xf>
    <xf numFmtId="3" fontId="17" fillId="2" borderId="0" xfId="0" applyNumberFormat="1" applyFont="1" applyFill="1" applyAlignment="1" applyProtection="1">
      <alignment horizontal="center" vertical="top" wrapText="1"/>
      <protection locked="0"/>
    </xf>
    <xf numFmtId="0" fontId="17" fillId="3" borderId="13" xfId="0" applyFont="1" applyFill="1" applyBorder="1" applyAlignment="1" applyProtection="1">
      <alignment vertical="center"/>
      <protection locked="0"/>
    </xf>
    <xf numFmtId="0" fontId="17" fillId="3" borderId="4" xfId="0" applyFont="1" applyFill="1" applyBorder="1" applyAlignment="1" applyProtection="1">
      <alignment horizontal="center" vertical="center" wrapText="1"/>
      <protection locked="0"/>
    </xf>
    <xf numFmtId="0" fontId="17" fillId="3" borderId="4" xfId="0" applyFont="1" applyFill="1" applyBorder="1" applyAlignment="1" applyProtection="1">
      <alignment horizontal="center" vertical="top" wrapText="1"/>
      <protection locked="0"/>
    </xf>
    <xf numFmtId="0" fontId="17" fillId="3" borderId="14" xfId="0" applyFont="1" applyFill="1" applyBorder="1" applyAlignment="1" applyProtection="1">
      <alignment horizontal="center" vertical="top" wrapText="1"/>
      <protection locked="0"/>
    </xf>
    <xf numFmtId="0" fontId="17" fillId="3" borderId="6" xfId="0" applyFont="1" applyFill="1" applyBorder="1" applyProtection="1">
      <protection locked="0"/>
    </xf>
    <xf numFmtId="0" fontId="6" fillId="3" borderId="3" xfId="0" applyFont="1" applyFill="1" applyBorder="1" applyProtection="1">
      <protection locked="0"/>
    </xf>
    <xf numFmtId="6" fontId="6" fillId="3" borderId="3" xfId="0" applyNumberFormat="1" applyFont="1" applyFill="1" applyBorder="1" applyAlignment="1" applyProtection="1">
      <alignment horizontal="center" vertical="top" wrapText="1"/>
      <protection locked="0"/>
    </xf>
    <xf numFmtId="6" fontId="6" fillId="3" borderId="10" xfId="0" applyNumberFormat="1" applyFont="1" applyFill="1" applyBorder="1" applyAlignment="1" applyProtection="1">
      <alignment horizontal="center" vertical="top" wrapText="1"/>
      <protection locked="0"/>
    </xf>
    <xf numFmtId="3" fontId="0" fillId="0" borderId="0" xfId="0" applyNumberFormat="1" applyAlignment="1" applyProtection="1">
      <alignment horizontal="right"/>
      <protection locked="0"/>
    </xf>
    <xf numFmtId="3" fontId="6" fillId="6" borderId="1" xfId="0" applyNumberFormat="1" applyFont="1" applyFill="1" applyBorder="1" applyAlignment="1" applyProtection="1">
      <alignment horizontal="center" vertical="top" wrapText="1"/>
      <protection locked="0"/>
    </xf>
    <xf numFmtId="3" fontId="17" fillId="6" borderId="1" xfId="0" applyNumberFormat="1" applyFont="1" applyFill="1" applyBorder="1" applyAlignment="1" applyProtection="1">
      <alignment horizontal="center" vertical="top" wrapText="1"/>
      <protection locked="0"/>
    </xf>
    <xf numFmtId="9" fontId="0" fillId="6" borderId="11" xfId="0" applyNumberFormat="1" applyFill="1" applyBorder="1" applyAlignment="1">
      <alignment horizontal="right"/>
    </xf>
    <xf numFmtId="9" fontId="9" fillId="6" borderId="11" xfId="0" applyNumberFormat="1" applyFont="1" applyFill="1" applyBorder="1" applyAlignment="1">
      <alignment horizontal="right"/>
    </xf>
    <xf numFmtId="4" fontId="0" fillId="6" borderId="15" xfId="0" applyNumberFormat="1" applyFill="1" applyBorder="1" applyAlignment="1">
      <alignment horizontal="center"/>
    </xf>
    <xf numFmtId="0" fontId="0" fillId="3" borderId="5" xfId="0" applyFill="1" applyBorder="1"/>
    <xf numFmtId="0" fontId="0" fillId="3" borderId="0" xfId="0" applyFill="1" applyAlignment="1">
      <alignment horizontal="center" wrapText="1"/>
    </xf>
    <xf numFmtId="0" fontId="0" fillId="3" borderId="4" xfId="0" applyFill="1" applyBorder="1" applyAlignment="1">
      <alignment horizontal="center" wrapText="1"/>
    </xf>
    <xf numFmtId="0" fontId="0" fillId="3" borderId="9" xfId="0" applyFill="1" applyBorder="1" applyAlignment="1">
      <alignment horizontal="right"/>
    </xf>
    <xf numFmtId="3" fontId="0" fillId="6" borderId="11" xfId="0" applyNumberFormat="1" applyFill="1" applyBorder="1" applyAlignment="1">
      <alignment horizontal="right"/>
    </xf>
    <xf numFmtId="3" fontId="0" fillId="6" borderId="11" xfId="0" applyNumberFormat="1" applyFill="1" applyBorder="1" applyAlignment="1" applyProtection="1">
      <alignment horizontal="right"/>
      <protection locked="0"/>
    </xf>
    <xf numFmtId="3" fontId="0" fillId="6" borderId="15" xfId="0" applyNumberFormat="1" applyFill="1" applyBorder="1" applyAlignment="1" applyProtection="1">
      <alignment horizontal="right"/>
      <protection locked="0"/>
    </xf>
    <xf numFmtId="3" fontId="9" fillId="6" borderId="9" xfId="0" applyNumberFormat="1" applyFont="1" applyFill="1" applyBorder="1" applyAlignment="1">
      <alignment horizontal="right"/>
    </xf>
    <xf numFmtId="3" fontId="9" fillId="6" borderId="15" xfId="0" applyNumberFormat="1" applyFont="1" applyFill="1" applyBorder="1" applyAlignment="1">
      <alignment horizontal="right"/>
    </xf>
    <xf numFmtId="3" fontId="0" fillId="6" borderId="9" xfId="0" applyNumberFormat="1" applyFill="1" applyBorder="1" applyAlignment="1" applyProtection="1">
      <alignment horizontal="right"/>
      <protection locked="0"/>
    </xf>
    <xf numFmtId="3" fontId="9" fillId="6" borderId="19" xfId="0" applyNumberFormat="1" applyFont="1" applyFill="1" applyBorder="1" applyAlignment="1">
      <alignment horizontal="right"/>
    </xf>
    <xf numFmtId="0" fontId="6" fillId="0" borderId="7" xfId="0" applyFont="1" applyBorder="1" applyAlignment="1">
      <alignment horizontal="left"/>
    </xf>
    <xf numFmtId="0" fontId="6" fillId="0" borderId="7" xfId="0" applyFont="1" applyBorder="1"/>
    <xf numFmtId="0" fontId="17" fillId="0" borderId="7" xfId="0" applyFont="1" applyBorder="1"/>
    <xf numFmtId="0" fontId="6" fillId="0" borderId="5" xfId="0" applyFont="1" applyBorder="1"/>
    <xf numFmtId="3" fontId="9" fillId="6" borderId="12" xfId="0" applyNumberFormat="1" applyFont="1" applyFill="1" applyBorder="1" applyAlignment="1">
      <alignment horizontal="right"/>
    </xf>
    <xf numFmtId="9" fontId="0" fillId="6" borderId="11" xfId="1" applyFont="1" applyFill="1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1" xfId="0" applyBorder="1"/>
    <xf numFmtId="0" fontId="0" fillId="0" borderId="7" xfId="0" applyBorder="1"/>
    <xf numFmtId="0" fontId="9" fillId="0" borderId="5" xfId="0" applyFont="1" applyBorder="1"/>
    <xf numFmtId="0" fontId="9" fillId="0" borderId="4" xfId="0" applyFont="1" applyBorder="1" applyAlignment="1">
      <alignment horizontal="right"/>
    </xf>
    <xf numFmtId="0" fontId="0" fillId="0" borderId="11" xfId="0" applyBorder="1"/>
    <xf numFmtId="0" fontId="0" fillId="0" borderId="11" xfId="0" applyBorder="1" applyAlignment="1">
      <alignment horizontal="right"/>
    </xf>
    <xf numFmtId="0" fontId="9" fillId="0" borderId="9" xfId="0" applyFont="1" applyBorder="1" applyAlignment="1">
      <alignment horizontal="right"/>
    </xf>
    <xf numFmtId="0" fontId="9" fillId="0" borderId="7" xfId="0" applyFont="1" applyBorder="1"/>
    <xf numFmtId="0" fontId="0" fillId="0" borderId="5" xfId="0" applyBorder="1"/>
    <xf numFmtId="0" fontId="9" fillId="0" borderId="8" xfId="0" applyFont="1" applyBorder="1"/>
    <xf numFmtId="0" fontId="9" fillId="0" borderId="2" xfId="0" applyFont="1" applyBorder="1"/>
    <xf numFmtId="0" fontId="0" fillId="0" borderId="17" xfId="0" applyBorder="1"/>
    <xf numFmtId="0" fontId="9" fillId="0" borderId="16" xfId="0" applyFont="1" applyBorder="1"/>
    <xf numFmtId="0" fontId="9" fillId="0" borderId="1" xfId="0" applyFont="1" applyBorder="1" applyAlignment="1">
      <alignment horizontal="right"/>
    </xf>
    <xf numFmtId="0" fontId="9" fillId="0" borderId="11" xfId="0" applyFont="1" applyBorder="1" applyAlignment="1">
      <alignment horizontal="right"/>
    </xf>
    <xf numFmtId="0" fontId="0" fillId="0" borderId="9" xfId="0" applyBorder="1" applyAlignment="1">
      <alignment horizontal="right"/>
    </xf>
    <xf numFmtId="0" fontId="9" fillId="0" borderId="2" xfId="0" applyFont="1" applyBorder="1" applyAlignment="1">
      <alignment horizontal="right"/>
    </xf>
    <xf numFmtId="0" fontId="9" fillId="0" borderId="12" xfId="0" applyFont="1" applyBorder="1" applyAlignment="1">
      <alignment horizontal="right"/>
    </xf>
    <xf numFmtId="0" fontId="9" fillId="0" borderId="16" xfId="0" applyFont="1" applyBorder="1" applyAlignment="1">
      <alignment horizontal="right"/>
    </xf>
    <xf numFmtId="0" fontId="9" fillId="0" borderId="18" xfId="0" applyFont="1" applyBorder="1" applyAlignment="1">
      <alignment horizontal="right"/>
    </xf>
    <xf numFmtId="10" fontId="0" fillId="0" borderId="1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1" fontId="9" fillId="6" borderId="15" xfId="0" applyNumberFormat="1" applyFont="1" applyFill="1" applyBorder="1"/>
    <xf numFmtId="3" fontId="9" fillId="6" borderId="15" xfId="0" applyNumberFormat="1" applyFont="1" applyFill="1" applyBorder="1"/>
    <xf numFmtId="0" fontId="9" fillId="0" borderId="8" xfId="0" applyFont="1" applyBorder="1" applyAlignment="1">
      <alignment wrapText="1"/>
    </xf>
    <xf numFmtId="0" fontId="9" fillId="0" borderId="2" xfId="0" applyFont="1" applyBorder="1" applyAlignment="1">
      <alignment wrapText="1"/>
    </xf>
    <xf numFmtId="9" fontId="0" fillId="6" borderId="15" xfId="0" applyNumberFormat="1" applyFill="1" applyBorder="1" applyAlignment="1">
      <alignment horizontal="right"/>
    </xf>
    <xf numFmtId="9" fontId="9" fillId="6" borderId="19" xfId="0" applyNumberFormat="1" applyFont="1" applyFill="1" applyBorder="1" applyAlignment="1">
      <alignment horizontal="right"/>
    </xf>
    <xf numFmtId="3" fontId="6" fillId="6" borderId="11" xfId="0" applyNumberFormat="1" applyFont="1" applyFill="1" applyBorder="1" applyAlignment="1" applyProtection="1">
      <alignment horizontal="center" vertical="top" wrapText="1"/>
      <protection locked="0"/>
    </xf>
    <xf numFmtId="3" fontId="5" fillId="6" borderId="11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quotePrefix="1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3" fillId="0" borderId="0" xfId="0" applyFont="1"/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3" fontId="17" fillId="6" borderId="11" xfId="0" applyNumberFormat="1" applyFont="1" applyFill="1" applyBorder="1" applyAlignment="1" applyProtection="1">
      <alignment horizontal="center" vertical="top" wrapText="1"/>
      <protection locked="0"/>
    </xf>
    <xf numFmtId="0" fontId="0" fillId="6" borderId="6" xfId="0" applyFill="1" applyBorder="1" applyProtection="1"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2" fillId="0" borderId="7" xfId="0" applyFont="1" applyBorder="1"/>
    <xf numFmtId="0" fontId="0" fillId="0" borderId="5" xfId="0" applyBorder="1" applyProtection="1">
      <protection locked="0"/>
    </xf>
    <xf numFmtId="0" fontId="0" fillId="0" borderId="9" xfId="0" applyBorder="1" applyAlignment="1" applyProtection="1">
      <alignment horizontal="right"/>
      <protection locked="0"/>
    </xf>
    <xf numFmtId="0" fontId="3" fillId="0" borderId="3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10" xfId="0" applyBorder="1" applyAlignment="1" applyProtection="1">
      <alignment horizontal="left" vertical="top" wrapText="1"/>
      <protection locked="0"/>
    </xf>
    <xf numFmtId="0" fontId="0" fillId="0" borderId="5" xfId="0" applyBorder="1" applyAlignment="1" applyProtection="1">
      <alignment horizontal="left" vertical="top" wrapText="1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3" xfId="0" applyBorder="1" applyAlignment="1" applyProtection="1">
      <alignment horizontal="left" vertical="top" wrapText="1"/>
      <protection locked="0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14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1" xfId="0" applyBorder="1" applyAlignment="1" applyProtection="1">
      <alignment horizontal="left" vertical="top" wrapText="1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7" xfId="0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0" xfId="0" applyAlignment="1">
      <alignment horizontal="left" vertical="top" wrapText="1"/>
    </xf>
    <xf numFmtId="3" fontId="11" fillId="6" borderId="7" xfId="0" applyNumberFormat="1" applyFont="1" applyFill="1" applyBorder="1" applyAlignment="1">
      <alignment horizontal="center" vertical="center" wrapText="1"/>
    </xf>
    <xf numFmtId="3" fontId="11" fillId="6" borderId="11" xfId="0" applyNumberFormat="1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7" xfId="0" applyBorder="1" applyProtection="1">
      <protection locked="0"/>
    </xf>
    <xf numFmtId="0" fontId="0" fillId="0" borderId="11" xfId="0" applyBorder="1" applyProtection="1"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 applyProtection="1">
      <alignment horizontal="left" vertical="top" wrapText="1"/>
      <protection locked="0"/>
    </xf>
    <xf numFmtId="0" fontId="9" fillId="0" borderId="11" xfId="0" applyFont="1" applyBorder="1" applyAlignment="1" applyProtection="1">
      <alignment horizontal="left" vertical="top" wrapText="1"/>
      <protection locked="0"/>
    </xf>
    <xf numFmtId="0" fontId="9" fillId="0" borderId="0" xfId="0" applyFont="1" applyAlignment="1">
      <alignment horizontal="left" vertical="top" wrapText="1"/>
    </xf>
    <xf numFmtId="49" fontId="8" fillId="3" borderId="21" xfId="0" applyNumberFormat="1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3" fontId="14" fillId="0" borderId="7" xfId="0" applyNumberFormat="1" applyFont="1" applyBorder="1" applyAlignment="1" applyProtection="1">
      <alignment horizontal="center" vertical="center" wrapText="1"/>
      <protection locked="0"/>
    </xf>
    <xf numFmtId="3" fontId="14" fillId="0" borderId="11" xfId="0" applyNumberFormat="1" applyFont="1" applyBorder="1" applyAlignment="1" applyProtection="1">
      <alignment horizontal="center" vertical="center" wrapText="1"/>
      <protection locked="0"/>
    </xf>
    <xf numFmtId="3" fontId="14" fillId="0" borderId="15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wrapText="1"/>
    </xf>
  </cellXfs>
  <cellStyles count="2">
    <cellStyle name="Normal" xfId="0" builtinId="0"/>
    <cellStyle name="Procent" xfId="1" builtinId="5"/>
  </cellStyles>
  <dxfs count="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ECFF"/>
      <color rgb="FFF1F1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552450</xdr:colOff>
      <xdr:row>0</xdr:row>
      <xdr:rowOff>51920</xdr:rowOff>
    </xdr:from>
    <xdr:to>
      <xdr:col>17</xdr:col>
      <xdr:colOff>95250</xdr:colOff>
      <xdr:row>22</xdr:row>
      <xdr:rowOff>362329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CEC9F036-DFCE-44DA-8D77-29F8CE6AD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515975" y="51920"/>
          <a:ext cx="2495550" cy="43490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LF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76471"/>
      </a:accent1>
      <a:accent2>
        <a:srgbClr val="09562C"/>
      </a:accent2>
      <a:accent3>
        <a:srgbClr val="000000"/>
      </a:accent3>
      <a:accent4>
        <a:srgbClr val="E95D0F"/>
      </a:accent4>
      <a:accent5>
        <a:srgbClr val="C8102E"/>
      </a:accent5>
      <a:accent6>
        <a:srgbClr val="C8C7B2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ws_data_out_delivery"/>
  <dimension ref="A1:M101"/>
  <sheetViews>
    <sheetView showGridLines="0" workbookViewId="0">
      <selection activeCell="G35" sqref="G35"/>
    </sheetView>
  </sheetViews>
  <sheetFormatPr defaultColWidth="8.85546875" defaultRowHeight="12.75" x14ac:dyDescent="0.2"/>
  <cols>
    <col min="12" max="12" width="55.140625" bestFit="1" customWidth="1"/>
  </cols>
  <sheetData>
    <row r="1" spans="1:13" x14ac:dyDescent="0.2">
      <c r="A1" t="s">
        <v>97</v>
      </c>
      <c r="B1" t="s">
        <v>98</v>
      </c>
      <c r="C1" t="s">
        <v>99</v>
      </c>
      <c r="J1" t="s">
        <v>101</v>
      </c>
      <c r="K1" t="s">
        <v>100</v>
      </c>
      <c r="L1" t="s">
        <v>71</v>
      </c>
      <c r="M1" t="s">
        <v>72</v>
      </c>
    </row>
    <row r="2" spans="1:13" x14ac:dyDescent="0.2">
      <c r="A2" t="str">
        <f ca="1">IFERROR(VLOOKUP($K2,$J:$M,3,FALSE),"")</f>
        <v/>
      </c>
      <c r="B2" t="str">
        <f ca="1">IFERROR(VLOOKUP($K2,$J:$M,4,FALSE),"")</f>
        <v/>
      </c>
      <c r="C2" t="str">
        <f ca="1">IF(A2&lt;&gt;"",'punkt 3 - Projektøkonomi'!$B$2,"")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</row>
    <row r="3" spans="1:13" x14ac:dyDescent="0.2">
      <c r="A3" t="str">
        <f t="shared" ref="A3:A66" ca="1" si="0">IFERROR(VLOOKUP($K3,$J:$M,3,FALSE),"")</f>
        <v/>
      </c>
      <c r="B3" t="str">
        <f t="shared" ref="B3:B66" ca="1" si="1">IFERROR(VLOOKUP($K3,$J:$M,4,FALSE),"")</f>
        <v/>
      </c>
      <c r="C3" t="str">
        <f ca="1">IF(A3&lt;&gt;"",'punkt 3 - Projektøkonomi'!$B$2,"")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</row>
    <row r="4" spans="1:13" x14ac:dyDescent="0.2">
      <c r="A4" t="str">
        <f t="shared" ca="1" si="0"/>
        <v/>
      </c>
      <c r="B4" t="str">
        <f t="shared" ca="1" si="1"/>
        <v/>
      </c>
      <c r="C4" t="str">
        <f ca="1">IF(A4&lt;&gt;"",'punkt 3 - Projektøkonomi'!$B$2,"")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</row>
    <row r="5" spans="1:13" x14ac:dyDescent="0.2">
      <c r="A5" t="str">
        <f t="shared" ca="1" si="0"/>
        <v/>
      </c>
      <c r="B5" t="str">
        <f t="shared" ca="1" si="1"/>
        <v/>
      </c>
      <c r="C5" t="str">
        <f ca="1">IF(A5&lt;&gt;"",'punkt 3 - Projektøkonomi'!$B$2,"")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</row>
    <row r="6" spans="1:13" x14ac:dyDescent="0.2">
      <c r="A6" t="str">
        <f t="shared" ca="1" si="0"/>
        <v/>
      </c>
      <c r="B6" t="str">
        <f t="shared" ca="1" si="1"/>
        <v/>
      </c>
      <c r="C6" t="str">
        <f ca="1">IF(A6&lt;&gt;"",'punkt 3 - Projektøkonomi'!$B$2,"")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</row>
    <row r="7" spans="1:13" x14ac:dyDescent="0.2">
      <c r="A7" t="str">
        <f t="shared" ca="1" si="0"/>
        <v/>
      </c>
      <c r="B7" t="str">
        <f t="shared" ca="1" si="1"/>
        <v/>
      </c>
      <c r="C7" t="str">
        <f ca="1">IF(A7&lt;&gt;"",'punkt 3 - Projektøkonomi'!$B$2,"")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</row>
    <row r="8" spans="1:13" x14ac:dyDescent="0.2">
      <c r="A8" t="str">
        <f t="shared" ca="1" si="0"/>
        <v/>
      </c>
      <c r="B8" t="str">
        <f t="shared" ca="1" si="1"/>
        <v/>
      </c>
      <c r="C8" t="str">
        <f ca="1">IF(A8&lt;&gt;"",'punkt 3 - Projektøkonomi'!$B$2,"")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</row>
    <row r="9" spans="1:13" x14ac:dyDescent="0.2">
      <c r="A9" t="str">
        <f t="shared" ca="1" si="0"/>
        <v/>
      </c>
      <c r="B9" t="str">
        <f t="shared" ca="1" si="1"/>
        <v/>
      </c>
      <c r="C9" t="str">
        <f ca="1">IF(A9&lt;&gt;"",'punkt 3 - Projektøkonomi'!$B$2,"")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</row>
    <row r="10" spans="1:13" x14ac:dyDescent="0.2">
      <c r="A10" t="str">
        <f t="shared" ca="1" si="0"/>
        <v/>
      </c>
      <c r="B10" t="str">
        <f t="shared" ca="1" si="1"/>
        <v/>
      </c>
      <c r="C10" t="str">
        <f ca="1">IF(A10&lt;&gt;"",'punkt 3 - Projektøkonomi'!$B$2,"")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</row>
    <row r="11" spans="1:13" x14ac:dyDescent="0.2">
      <c r="A11" t="str">
        <f t="shared" ca="1" si="0"/>
        <v/>
      </c>
      <c r="B11" t="str">
        <f t="shared" ca="1" si="1"/>
        <v/>
      </c>
      <c r="C11" t="str">
        <f ca="1">IF(A11&lt;&gt;"",'punkt 3 - Projektøkonomi'!$B$2,"")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</row>
    <row r="12" spans="1:13" x14ac:dyDescent="0.2">
      <c r="A12" t="str">
        <f t="shared" ca="1" si="0"/>
        <v/>
      </c>
      <c r="B12" t="str">
        <f t="shared" ca="1" si="1"/>
        <v/>
      </c>
      <c r="C12" t="str">
        <f ca="1">IF(A12&lt;&gt;"",'punkt 3 - Projektøkonomi'!$B$2,"")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</row>
    <row r="13" spans="1:13" x14ac:dyDescent="0.2">
      <c r="A13" t="str">
        <f t="shared" ca="1" si="0"/>
        <v/>
      </c>
      <c r="B13" t="str">
        <f t="shared" ca="1" si="1"/>
        <v/>
      </c>
      <c r="C13" t="str">
        <f ca="1">IF(A13&lt;&gt;"",'punkt 3 - Projektøkonomi'!$B$2,"")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</row>
    <row r="14" spans="1:13" x14ac:dyDescent="0.2">
      <c r="A14" t="str">
        <f t="shared" ca="1" si="0"/>
        <v/>
      </c>
      <c r="B14" t="str">
        <f t="shared" ca="1" si="1"/>
        <v/>
      </c>
      <c r="C14" t="str">
        <f ca="1">IF(A14&lt;&gt;"",'punkt 3 - Projektøkonomi'!$B$2,"")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</row>
    <row r="15" spans="1:13" x14ac:dyDescent="0.2">
      <c r="A15" t="str">
        <f t="shared" ca="1" si="0"/>
        <v/>
      </c>
      <c r="B15" t="str">
        <f t="shared" ca="1" si="1"/>
        <v/>
      </c>
      <c r="C15" t="str">
        <f ca="1">IF(A15&lt;&gt;"",'punkt 3 - Projektøkonomi'!$B$2,"")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</row>
    <row r="16" spans="1:13" x14ac:dyDescent="0.2">
      <c r="A16" t="str">
        <f t="shared" ca="1" si="0"/>
        <v/>
      </c>
      <c r="B16" t="str">
        <f t="shared" ca="1" si="1"/>
        <v/>
      </c>
      <c r="C16" t="str">
        <f ca="1">IF(A16&lt;&gt;"",'punkt 3 - Projektøkonomi'!$B$2,"")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</row>
    <row r="17" spans="1:13" x14ac:dyDescent="0.2">
      <c r="A17" t="str">
        <f t="shared" ca="1" si="0"/>
        <v/>
      </c>
      <c r="B17" t="str">
        <f t="shared" ca="1" si="1"/>
        <v/>
      </c>
      <c r="C17" t="str">
        <f ca="1">IF(A17&lt;&gt;"",'punkt 3 - Projektøkonomi'!$B$2,"")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</row>
    <row r="18" spans="1:13" x14ac:dyDescent="0.2">
      <c r="A18" t="str">
        <f t="shared" ca="1" si="0"/>
        <v/>
      </c>
      <c r="B18" t="str">
        <f t="shared" ca="1" si="1"/>
        <v/>
      </c>
      <c r="C18" t="str">
        <f ca="1">IF(A18&lt;&gt;"",'punkt 3 - Projektøkonomi'!$B$2,"")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</row>
    <row r="19" spans="1:13" x14ac:dyDescent="0.2">
      <c r="A19" t="str">
        <f t="shared" ca="1" si="0"/>
        <v/>
      </c>
      <c r="B19" t="str">
        <f t="shared" ca="1" si="1"/>
        <v/>
      </c>
      <c r="C19" t="str">
        <f ca="1">IF(A19&lt;&gt;"",'punkt 3 - Projektøkonomi'!$B$2,"")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</row>
    <row r="20" spans="1:13" x14ac:dyDescent="0.2">
      <c r="A20" t="str">
        <f t="shared" ca="1" si="0"/>
        <v/>
      </c>
      <c r="B20" t="str">
        <f t="shared" ca="1" si="1"/>
        <v/>
      </c>
      <c r="C20" t="str">
        <f ca="1">IF(A20&lt;&gt;"",'punkt 3 - Projektøkonomi'!$B$2,"")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</row>
    <row r="21" spans="1:13" x14ac:dyDescent="0.2">
      <c r="A21" t="str">
        <f t="shared" ca="1" si="0"/>
        <v/>
      </c>
      <c r="B21" t="str">
        <f t="shared" ca="1" si="1"/>
        <v/>
      </c>
      <c r="C21" t="str">
        <f ca="1">IF(A21&lt;&gt;"",'punkt 3 - Projektøkonomi'!$B$2,"")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</row>
    <row r="22" spans="1:13" x14ac:dyDescent="0.2">
      <c r="A22" t="str">
        <f t="shared" ca="1" si="0"/>
        <v/>
      </c>
      <c r="B22" t="str">
        <f t="shared" ca="1" si="1"/>
        <v/>
      </c>
      <c r="C22" t="str">
        <f ca="1">IF(A22&lt;&gt;"",'punkt 3 - Projektøkonomi'!$B$2,"")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</row>
    <row r="23" spans="1:13" x14ac:dyDescent="0.2">
      <c r="A23" t="str">
        <f t="shared" ca="1" si="0"/>
        <v/>
      </c>
      <c r="B23" t="str">
        <f t="shared" ca="1" si="1"/>
        <v/>
      </c>
      <c r="C23" t="str">
        <f ca="1">IF(A23&lt;&gt;"",'punkt 3 - Projektøkonomi'!$B$2,"")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</row>
    <row r="24" spans="1:13" x14ac:dyDescent="0.2">
      <c r="A24" t="str">
        <f t="shared" ca="1" si="0"/>
        <v/>
      </c>
      <c r="B24" t="str">
        <f t="shared" ca="1" si="1"/>
        <v/>
      </c>
      <c r="C24" t="str">
        <f ca="1">IF(A24&lt;&gt;"",'punkt 3 - Projektøkonomi'!$B$2,"")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</row>
    <row r="25" spans="1:13" x14ac:dyDescent="0.2">
      <c r="A25" t="str">
        <f t="shared" ca="1" si="0"/>
        <v/>
      </c>
      <c r="B25" t="str">
        <f t="shared" ca="1" si="1"/>
        <v/>
      </c>
      <c r="C25" t="str">
        <f ca="1">IF(A25&lt;&gt;"",'punkt 3 - Projektøkonomi'!$B$2,"")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</row>
    <row r="26" spans="1:13" x14ac:dyDescent="0.2">
      <c r="A26" t="str">
        <f t="shared" ca="1" si="0"/>
        <v/>
      </c>
      <c r="B26" t="str">
        <f t="shared" ca="1" si="1"/>
        <v/>
      </c>
      <c r="C26" t="str">
        <f ca="1">IF(A26&lt;&gt;"",'punkt 3 - Projektøkonomi'!$B$2,"")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</row>
    <row r="27" spans="1:13" x14ac:dyDescent="0.2">
      <c r="A27" t="str">
        <f t="shared" ca="1" si="0"/>
        <v/>
      </c>
      <c r="B27" t="str">
        <f t="shared" ca="1" si="1"/>
        <v/>
      </c>
      <c r="C27" t="str">
        <f ca="1">IF(A27&lt;&gt;"",'punkt 3 - Projektøkonomi'!$B$2,"")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</row>
    <row r="28" spans="1:13" x14ac:dyDescent="0.2">
      <c r="A28" t="str">
        <f t="shared" ca="1" si="0"/>
        <v/>
      </c>
      <c r="B28" t="str">
        <f t="shared" ca="1" si="1"/>
        <v/>
      </c>
      <c r="C28" t="str">
        <f ca="1">IF(A28&lt;&gt;"",'punkt 3 - Projektøkonomi'!$B$2,"")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</row>
    <row r="29" spans="1:13" x14ac:dyDescent="0.2">
      <c r="A29" t="str">
        <f t="shared" ca="1" si="0"/>
        <v/>
      </c>
      <c r="B29" t="str">
        <f t="shared" ca="1" si="1"/>
        <v/>
      </c>
      <c r="C29" t="str">
        <f ca="1">IF(A29&lt;&gt;"",'punkt 3 - Projektøkonomi'!$B$2,"")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</row>
    <row r="30" spans="1:13" x14ac:dyDescent="0.2">
      <c r="A30" t="str">
        <f t="shared" ca="1" si="0"/>
        <v/>
      </c>
      <c r="B30" t="str">
        <f t="shared" ca="1" si="1"/>
        <v/>
      </c>
      <c r="C30" t="str">
        <f ca="1">IF(A30&lt;&gt;"",'punkt 3 - Projektøkonomi'!$B$2,"")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</row>
    <row r="31" spans="1:13" x14ac:dyDescent="0.2">
      <c r="A31" t="str">
        <f t="shared" ca="1" si="0"/>
        <v/>
      </c>
      <c r="B31" t="str">
        <f t="shared" ca="1" si="1"/>
        <v/>
      </c>
      <c r="C31" t="str">
        <f ca="1">IF(A31&lt;&gt;"",'punkt 3 - Projektøkonomi'!$B$2,"")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</row>
    <row r="32" spans="1:13" x14ac:dyDescent="0.2">
      <c r="A32" t="str">
        <f t="shared" ca="1" si="0"/>
        <v/>
      </c>
      <c r="B32" t="str">
        <f t="shared" ca="1" si="1"/>
        <v/>
      </c>
      <c r="C32" t="str">
        <f ca="1">IF(A32&lt;&gt;"",'punkt 3 - Projektøkonomi'!$B$2,"")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</row>
    <row r="33" spans="1:13" x14ac:dyDescent="0.2">
      <c r="A33" t="str">
        <f t="shared" ca="1" si="0"/>
        <v/>
      </c>
      <c r="B33" t="str">
        <f t="shared" ca="1" si="1"/>
        <v/>
      </c>
      <c r="C33" t="str">
        <f ca="1">IF(A33&lt;&gt;"",'punkt 3 - Projektøkonomi'!$B$2,"")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</row>
    <row r="34" spans="1:13" x14ac:dyDescent="0.2">
      <c r="A34" t="str">
        <f t="shared" ca="1" si="0"/>
        <v/>
      </c>
      <c r="B34" t="str">
        <f t="shared" ca="1" si="1"/>
        <v/>
      </c>
      <c r="C34" t="str">
        <f ca="1">IF(A34&lt;&gt;"",'punkt 3 - Projektøkonomi'!$B$2,"")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</row>
    <row r="35" spans="1:13" x14ac:dyDescent="0.2">
      <c r="A35" t="str">
        <f t="shared" ca="1" si="0"/>
        <v/>
      </c>
      <c r="B35" t="str">
        <f t="shared" ca="1" si="1"/>
        <v/>
      </c>
      <c r="C35" t="str">
        <f ca="1">IF(A35&lt;&gt;"",'punkt 3 - Projektøkonomi'!$B$2,"")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</row>
    <row r="36" spans="1:13" x14ac:dyDescent="0.2">
      <c r="A36" t="str">
        <f t="shared" ca="1" si="0"/>
        <v/>
      </c>
      <c r="B36" t="str">
        <f t="shared" ca="1" si="1"/>
        <v/>
      </c>
      <c r="C36" t="str">
        <f ca="1">IF(A36&lt;&gt;"",'punkt 3 - Projektøkonomi'!$B$2,"")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</row>
    <row r="37" spans="1:13" x14ac:dyDescent="0.2">
      <c r="A37" t="str">
        <f t="shared" ca="1" si="0"/>
        <v/>
      </c>
      <c r="B37" t="str">
        <f t="shared" ca="1" si="1"/>
        <v/>
      </c>
      <c r="C37" t="str">
        <f ca="1">IF(A37&lt;&gt;"",'punkt 3 - Projektøkonomi'!$B$2,"")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</row>
    <row r="38" spans="1:13" x14ac:dyDescent="0.2">
      <c r="A38" t="str">
        <f t="shared" ca="1" si="0"/>
        <v/>
      </c>
      <c r="B38" t="str">
        <f t="shared" ca="1" si="1"/>
        <v/>
      </c>
      <c r="C38" t="str">
        <f ca="1">IF(A38&lt;&gt;"",'punkt 3 - Projektøkonomi'!$B$2,"")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</row>
    <row r="39" spans="1:13" x14ac:dyDescent="0.2">
      <c r="A39" t="str">
        <f t="shared" ca="1" si="0"/>
        <v/>
      </c>
      <c r="B39" t="str">
        <f t="shared" ca="1" si="1"/>
        <v/>
      </c>
      <c r="C39" t="str">
        <f ca="1">IF(A39&lt;&gt;"",'punkt 3 - Projektøkonomi'!$B$2,"")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</row>
    <row r="40" spans="1:13" x14ac:dyDescent="0.2">
      <c r="A40" t="str">
        <f t="shared" ca="1" si="0"/>
        <v/>
      </c>
      <c r="B40" t="str">
        <f t="shared" ca="1" si="1"/>
        <v/>
      </c>
      <c r="C40" t="str">
        <f ca="1">IF(A40&lt;&gt;"",'punkt 3 - Projektøkonomi'!$B$2,"")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</row>
    <row r="41" spans="1:13" x14ac:dyDescent="0.2">
      <c r="A41" t="str">
        <f t="shared" ca="1" si="0"/>
        <v/>
      </c>
      <c r="B41" t="str">
        <f t="shared" ca="1" si="1"/>
        <v/>
      </c>
      <c r="C41" t="str">
        <f ca="1">IF(A41&lt;&gt;"",'punkt 3 - Projektøkonomi'!$B$2,"")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</row>
    <row r="42" spans="1:13" x14ac:dyDescent="0.2">
      <c r="A42" t="str">
        <f t="shared" ca="1" si="0"/>
        <v/>
      </c>
      <c r="B42" t="str">
        <f t="shared" ca="1" si="1"/>
        <v/>
      </c>
      <c r="C42" t="str">
        <f ca="1">IF(A42&lt;&gt;"",'punkt 3 - Projektøkonomi'!$B$2,"")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</row>
    <row r="43" spans="1:13" x14ac:dyDescent="0.2">
      <c r="A43" t="str">
        <f t="shared" ca="1" si="0"/>
        <v/>
      </c>
      <c r="B43" t="str">
        <f t="shared" ca="1" si="1"/>
        <v/>
      </c>
      <c r="C43" t="str">
        <f ca="1">IF(A43&lt;&gt;"",'punkt 3 - Projektøkonomi'!$B$2,"")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</row>
    <row r="44" spans="1:13" x14ac:dyDescent="0.2">
      <c r="A44" t="str">
        <f t="shared" ca="1" si="0"/>
        <v/>
      </c>
      <c r="B44" t="str">
        <f t="shared" ca="1" si="1"/>
        <v/>
      </c>
      <c r="C44" t="str">
        <f ca="1">IF(A44&lt;&gt;"",'punkt 3 - Projektøkonomi'!$B$2,"")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</row>
    <row r="45" spans="1:13" x14ac:dyDescent="0.2">
      <c r="A45" t="str">
        <f t="shared" ca="1" si="0"/>
        <v/>
      </c>
      <c r="B45" t="str">
        <f t="shared" ca="1" si="1"/>
        <v/>
      </c>
      <c r="C45" t="str">
        <f ca="1">IF(A45&lt;&gt;"",'punkt 3 - Projektøkonomi'!$B$2,"")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</row>
    <row r="46" spans="1:13" x14ac:dyDescent="0.2">
      <c r="A46" t="str">
        <f t="shared" ca="1" si="0"/>
        <v/>
      </c>
      <c r="B46" t="str">
        <f t="shared" ca="1" si="1"/>
        <v/>
      </c>
      <c r="C46" t="str">
        <f ca="1">IF(A46&lt;&gt;"",'punkt 3 - Projektøkonomi'!$B$2,"")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</row>
    <row r="47" spans="1:13" x14ac:dyDescent="0.2">
      <c r="A47" t="str">
        <f t="shared" ca="1" si="0"/>
        <v/>
      </c>
      <c r="B47" t="str">
        <f t="shared" ca="1" si="1"/>
        <v/>
      </c>
      <c r="C47" t="str">
        <f ca="1">IF(A47&lt;&gt;"",'punkt 3 - Projektøkonomi'!$B$2,"")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</row>
    <row r="48" spans="1:13" x14ac:dyDescent="0.2">
      <c r="A48" t="str">
        <f t="shared" ca="1" si="0"/>
        <v/>
      </c>
      <c r="B48" t="str">
        <f t="shared" ca="1" si="1"/>
        <v/>
      </c>
      <c r="C48" t="str">
        <f ca="1">IF(A48&lt;&gt;"",'punkt 3 - Projektøkonomi'!$B$2,"")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</row>
    <row r="49" spans="1:13" x14ac:dyDescent="0.2">
      <c r="A49" t="str">
        <f t="shared" ca="1" si="0"/>
        <v/>
      </c>
      <c r="B49" t="str">
        <f t="shared" ca="1" si="1"/>
        <v/>
      </c>
      <c r="C49" t="str">
        <f ca="1">IF(A49&lt;&gt;"",'punkt 3 - Projektøkonomi'!$B$2,"")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</row>
    <row r="50" spans="1:13" x14ac:dyDescent="0.2">
      <c r="A50" t="str">
        <f t="shared" ca="1" si="0"/>
        <v/>
      </c>
      <c r="B50" t="str">
        <f t="shared" ca="1" si="1"/>
        <v/>
      </c>
      <c r="C50" t="str">
        <f ca="1">IF(A50&lt;&gt;"",'punkt 3 - Projektøkonomi'!$B$2,"")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</row>
    <row r="51" spans="1:13" x14ac:dyDescent="0.2">
      <c r="A51" t="str">
        <f t="shared" ca="1" si="0"/>
        <v/>
      </c>
      <c r="B51" t="str">
        <f t="shared" ca="1" si="1"/>
        <v/>
      </c>
      <c r="C51" t="str">
        <f ca="1">IF(A51&lt;&gt;"",'punkt 3 - Projektøkonomi'!$B$2,"")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</row>
    <row r="52" spans="1:13" x14ac:dyDescent="0.2">
      <c r="A52" t="str">
        <f t="shared" ca="1" si="0"/>
        <v/>
      </c>
      <c r="B52" t="str">
        <f t="shared" ca="1" si="1"/>
        <v/>
      </c>
      <c r="C52" t="str">
        <f ca="1">IF(A52&lt;&gt;"",'punkt 3 - Projektøkonomi'!$B$2,"")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</row>
    <row r="53" spans="1:13" x14ac:dyDescent="0.2">
      <c r="A53" t="str">
        <f t="shared" ca="1" si="0"/>
        <v/>
      </c>
      <c r="B53" t="str">
        <f t="shared" ca="1" si="1"/>
        <v/>
      </c>
      <c r="C53" t="str">
        <f ca="1">IF(A53&lt;&gt;"",'punkt 3 - Projektøkonomi'!$B$2,"")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</row>
    <row r="54" spans="1:13" x14ac:dyDescent="0.2">
      <c r="A54" t="str">
        <f t="shared" ca="1" si="0"/>
        <v/>
      </c>
      <c r="B54" t="str">
        <f t="shared" ca="1" si="1"/>
        <v/>
      </c>
      <c r="C54" t="str">
        <f ca="1">IF(A54&lt;&gt;"",'punkt 3 - Projektøkonomi'!$B$2,"")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</row>
    <row r="55" spans="1:13" x14ac:dyDescent="0.2">
      <c r="A55" t="str">
        <f t="shared" ca="1" si="0"/>
        <v/>
      </c>
      <c r="B55" t="str">
        <f t="shared" ca="1" si="1"/>
        <v/>
      </c>
      <c r="C55" t="str">
        <f ca="1">IF(A55&lt;&gt;"",'punkt 3 - Projektøkonomi'!$B$2,"")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</row>
    <row r="56" spans="1:13" x14ac:dyDescent="0.2">
      <c r="A56" t="str">
        <f t="shared" ca="1" si="0"/>
        <v/>
      </c>
      <c r="B56" t="str">
        <f t="shared" ca="1" si="1"/>
        <v/>
      </c>
      <c r="C56" t="str">
        <f ca="1">IF(A56&lt;&gt;"",'punkt 3 - Projektøkonomi'!$B$2,"")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</row>
    <row r="57" spans="1:13" x14ac:dyDescent="0.2">
      <c r="A57" t="str">
        <f t="shared" ca="1" si="0"/>
        <v/>
      </c>
      <c r="B57" t="str">
        <f t="shared" ca="1" si="1"/>
        <v/>
      </c>
      <c r="C57" t="str">
        <f ca="1">IF(A57&lt;&gt;"",'punkt 3 - Projektøkonomi'!$B$2,"")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</row>
    <row r="58" spans="1:13" x14ac:dyDescent="0.2">
      <c r="A58" t="str">
        <f t="shared" ca="1" si="0"/>
        <v/>
      </c>
      <c r="B58" t="str">
        <f t="shared" ca="1" si="1"/>
        <v/>
      </c>
      <c r="C58" t="str">
        <f ca="1">IF(A58&lt;&gt;"",'punkt 3 - Projektøkonomi'!$B$2,"")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</row>
    <row r="59" spans="1:13" x14ac:dyDescent="0.2">
      <c r="A59" t="str">
        <f t="shared" ca="1" si="0"/>
        <v/>
      </c>
      <c r="B59" t="str">
        <f t="shared" ca="1" si="1"/>
        <v/>
      </c>
      <c r="C59" t="str">
        <f ca="1">IF(A59&lt;&gt;"",'punkt 3 - Projektøkonomi'!$B$2,"")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</row>
    <row r="60" spans="1:13" x14ac:dyDescent="0.2">
      <c r="A60" t="str">
        <f t="shared" ca="1" si="0"/>
        <v/>
      </c>
      <c r="B60" t="str">
        <f t="shared" ca="1" si="1"/>
        <v/>
      </c>
      <c r="C60" t="str">
        <f ca="1">IF(A60&lt;&gt;"",'punkt 3 - Projektøkonomi'!$B$2,"")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</row>
    <row r="61" spans="1:13" x14ac:dyDescent="0.2">
      <c r="A61" t="str">
        <f t="shared" ca="1" si="0"/>
        <v/>
      </c>
      <c r="B61" t="str">
        <f t="shared" ca="1" si="1"/>
        <v/>
      </c>
      <c r="C61" t="str">
        <f ca="1">IF(A61&lt;&gt;"",'punkt 3 - Projektøkonomi'!$B$2,"")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</row>
    <row r="62" spans="1:13" x14ac:dyDescent="0.2">
      <c r="A62" t="str">
        <f t="shared" ca="1" si="0"/>
        <v/>
      </c>
      <c r="B62" t="str">
        <f t="shared" ca="1" si="1"/>
        <v/>
      </c>
      <c r="C62" t="str">
        <f ca="1">IF(A62&lt;&gt;"",'punkt 3 - Projektøkonomi'!$B$2,"")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</row>
    <row r="63" spans="1:13" x14ac:dyDescent="0.2">
      <c r="A63" t="str">
        <f t="shared" ca="1" si="0"/>
        <v/>
      </c>
      <c r="B63" t="str">
        <f t="shared" ca="1" si="1"/>
        <v/>
      </c>
      <c r="C63" t="str">
        <f ca="1">IF(A63&lt;&gt;"",'punkt 3 - Projektøkonomi'!$B$2,"")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</row>
    <row r="64" spans="1:13" x14ac:dyDescent="0.2">
      <c r="A64" t="str">
        <f t="shared" ca="1" si="0"/>
        <v/>
      </c>
      <c r="B64" t="str">
        <f t="shared" ca="1" si="1"/>
        <v/>
      </c>
      <c r="C64" t="str">
        <f ca="1">IF(A64&lt;&gt;"",'punkt 3 - Projektøkonomi'!$B$2,"")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</row>
    <row r="65" spans="1:13" x14ac:dyDescent="0.2">
      <c r="A65" t="str">
        <f t="shared" ca="1" si="0"/>
        <v/>
      </c>
      <c r="B65" t="str">
        <f t="shared" ca="1" si="1"/>
        <v/>
      </c>
      <c r="C65" t="str">
        <f ca="1">IF(A65&lt;&gt;"",'punkt 3 - Projektøkonomi'!$B$2,"")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</row>
    <row r="66" spans="1:13" x14ac:dyDescent="0.2">
      <c r="A66" t="str">
        <f t="shared" ca="1" si="0"/>
        <v/>
      </c>
      <c r="B66" t="str">
        <f t="shared" ca="1" si="1"/>
        <v/>
      </c>
      <c r="C66" t="str">
        <f ca="1">IF(A66&lt;&gt;"",'punkt 3 - Projektøkonomi'!$B$2,"")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</row>
    <row r="67" spans="1:13" x14ac:dyDescent="0.2">
      <c r="A67" t="str">
        <f t="shared" ref="A67:A101" ca="1" si="3">IFERROR(VLOOKUP($K67,$J:$M,3,FALSE),"")</f>
        <v/>
      </c>
      <c r="B67" t="str">
        <f t="shared" ref="B67:B101" ca="1" si="4">IFERROR(VLOOKUP($K67,$J:$M,4,FALSE),"")</f>
        <v/>
      </c>
      <c r="C67" t="str">
        <f ca="1">IF(A67&lt;&gt;"",'punkt 3 - Projektøkonomi'!$B$2,"")</f>
        <v/>
      </c>
      <c r="J67" t="e">
        <f ca="1">IF(M67=0,"",COUNTIF(M$2:M67,"&lt;&gt;0"))</f>
        <v>#REF!</v>
      </c>
      <c r="K67">
        <f t="shared" ref="K67:K101" si="5">K66+1</f>
        <v>66</v>
      </c>
      <c r="L67" t="e">
        <f ca="1">OFFSET(#REF!,$K67,0)</f>
        <v>#REF!</v>
      </c>
      <c r="M67" t="e">
        <f ca="1">OFFSET(#REF!,$K67,0)</f>
        <v>#REF!</v>
      </c>
    </row>
    <row r="68" spans="1:13" x14ac:dyDescent="0.2">
      <c r="A68" t="str">
        <f t="shared" ca="1" si="3"/>
        <v/>
      </c>
      <c r="B68" t="str">
        <f t="shared" ca="1" si="4"/>
        <v/>
      </c>
      <c r="C68" t="str">
        <f ca="1">IF(A68&lt;&gt;"",'punkt 3 - Projektøkonomi'!$B$2,"")</f>
        <v/>
      </c>
      <c r="J68" t="e">
        <f ca="1">IF(M68=0,"",COUNTIF(M$2:M68,"&lt;&gt;0"))</f>
        <v>#REF!</v>
      </c>
      <c r="K68">
        <f t="shared" si="5"/>
        <v>67</v>
      </c>
      <c r="L68" t="e">
        <f ca="1">OFFSET(#REF!,$K68,0)</f>
        <v>#REF!</v>
      </c>
      <c r="M68" t="e">
        <f ca="1">OFFSET(#REF!,$K68,0)</f>
        <v>#REF!</v>
      </c>
    </row>
    <row r="69" spans="1:13" x14ac:dyDescent="0.2">
      <c r="A69" t="str">
        <f t="shared" ca="1" si="3"/>
        <v/>
      </c>
      <c r="B69" t="str">
        <f t="shared" ca="1" si="4"/>
        <v/>
      </c>
      <c r="C69" t="str">
        <f ca="1">IF(A69&lt;&gt;"",'punkt 3 - Projektøkonomi'!$B$2,"")</f>
        <v/>
      </c>
      <c r="J69" t="e">
        <f ca="1">IF(M69=0,"",COUNTIF(M$2:M69,"&lt;&gt;0"))</f>
        <v>#REF!</v>
      </c>
      <c r="K69">
        <f t="shared" si="5"/>
        <v>68</v>
      </c>
      <c r="L69" t="e">
        <f ca="1">OFFSET(#REF!,$K69,0)</f>
        <v>#REF!</v>
      </c>
      <c r="M69" t="e">
        <f ca="1">OFFSET(#REF!,$K69,0)</f>
        <v>#REF!</v>
      </c>
    </row>
    <row r="70" spans="1:13" x14ac:dyDescent="0.2">
      <c r="A70" t="str">
        <f t="shared" ca="1" si="3"/>
        <v/>
      </c>
      <c r="B70" t="str">
        <f t="shared" ca="1" si="4"/>
        <v/>
      </c>
      <c r="C70" t="str">
        <f ca="1">IF(A70&lt;&gt;"",'punkt 3 - Projektøkonomi'!$B$2,"")</f>
        <v/>
      </c>
      <c r="J70" t="e">
        <f ca="1">IF(M70=0,"",COUNTIF(M$2:M70,"&lt;&gt;0"))</f>
        <v>#REF!</v>
      </c>
      <c r="K70">
        <f t="shared" si="5"/>
        <v>69</v>
      </c>
      <c r="L70" t="e">
        <f ca="1">OFFSET(#REF!,$K70,0)</f>
        <v>#REF!</v>
      </c>
      <c r="M70" t="e">
        <f ca="1">OFFSET(#REF!,$K70,0)</f>
        <v>#REF!</v>
      </c>
    </row>
    <row r="71" spans="1:13" x14ac:dyDescent="0.2">
      <c r="A71" t="str">
        <f t="shared" ca="1" si="3"/>
        <v/>
      </c>
      <c r="B71" t="str">
        <f t="shared" ca="1" si="4"/>
        <v/>
      </c>
      <c r="C71" t="str">
        <f ca="1">IF(A71&lt;&gt;"",'punkt 3 - Projektøkonomi'!$B$2,"")</f>
        <v/>
      </c>
      <c r="J71" t="e">
        <f ca="1">IF(M71=0,"",COUNTIF(M$2:M71,"&lt;&gt;0"))</f>
        <v>#REF!</v>
      </c>
      <c r="K71">
        <f t="shared" si="5"/>
        <v>70</v>
      </c>
      <c r="L71" t="e">
        <f ca="1">OFFSET(#REF!,$K71,0)</f>
        <v>#REF!</v>
      </c>
      <c r="M71" t="e">
        <f ca="1">OFFSET(#REF!,$K71,0)</f>
        <v>#REF!</v>
      </c>
    </row>
    <row r="72" spans="1:13" x14ac:dyDescent="0.2">
      <c r="A72" t="str">
        <f t="shared" ca="1" si="3"/>
        <v/>
      </c>
      <c r="B72" t="str">
        <f t="shared" ca="1" si="4"/>
        <v/>
      </c>
      <c r="C72" t="str">
        <f ca="1">IF(A72&lt;&gt;"",'punkt 3 - Projektøkonomi'!$B$2,"")</f>
        <v/>
      </c>
      <c r="J72" t="e">
        <f ca="1">IF(M72=0,"",COUNTIF(M$2:M72,"&lt;&gt;0"))</f>
        <v>#REF!</v>
      </c>
      <c r="K72">
        <f t="shared" si="5"/>
        <v>71</v>
      </c>
      <c r="L72" t="e">
        <f ca="1">OFFSET(#REF!,$K72,0)</f>
        <v>#REF!</v>
      </c>
      <c r="M72" t="e">
        <f ca="1">OFFSET(#REF!,$K72,0)</f>
        <v>#REF!</v>
      </c>
    </row>
    <row r="73" spans="1:13" x14ac:dyDescent="0.2">
      <c r="A73" t="str">
        <f t="shared" ca="1" si="3"/>
        <v/>
      </c>
      <c r="B73" t="str">
        <f t="shared" ca="1" si="4"/>
        <v/>
      </c>
      <c r="C73" t="str">
        <f ca="1">IF(A73&lt;&gt;"",'punkt 3 - Projektøkonomi'!$B$2,"")</f>
        <v/>
      </c>
      <c r="J73" t="e">
        <f ca="1">IF(M73=0,"",COUNTIF(M$2:M73,"&lt;&gt;0"))</f>
        <v>#REF!</v>
      </c>
      <c r="K73">
        <f t="shared" si="5"/>
        <v>72</v>
      </c>
      <c r="L73" t="e">
        <f ca="1">OFFSET(#REF!,$K73,0)</f>
        <v>#REF!</v>
      </c>
      <c r="M73" t="e">
        <f ca="1">OFFSET(#REF!,$K73,0)</f>
        <v>#REF!</v>
      </c>
    </row>
    <row r="74" spans="1:13" x14ac:dyDescent="0.2">
      <c r="A74" t="str">
        <f t="shared" ca="1" si="3"/>
        <v/>
      </c>
      <c r="B74" t="str">
        <f t="shared" ca="1" si="4"/>
        <v/>
      </c>
      <c r="C74" t="str">
        <f ca="1">IF(A74&lt;&gt;"",'punkt 3 - Projektøkonomi'!$B$2,"")</f>
        <v/>
      </c>
      <c r="J74" t="e">
        <f ca="1">IF(M74=0,"",COUNTIF(M$2:M74,"&lt;&gt;0"))</f>
        <v>#REF!</v>
      </c>
      <c r="K74">
        <f t="shared" si="5"/>
        <v>73</v>
      </c>
      <c r="L74" t="e">
        <f ca="1">OFFSET(#REF!,$K74,0)</f>
        <v>#REF!</v>
      </c>
      <c r="M74" t="e">
        <f ca="1">OFFSET(#REF!,$K74,0)</f>
        <v>#REF!</v>
      </c>
    </row>
    <row r="75" spans="1:13" x14ac:dyDescent="0.2">
      <c r="A75" t="str">
        <f t="shared" ca="1" si="3"/>
        <v/>
      </c>
      <c r="B75" t="str">
        <f t="shared" ca="1" si="4"/>
        <v/>
      </c>
      <c r="C75" t="str">
        <f ca="1">IF(A75&lt;&gt;"",'punkt 3 - Projektøkonomi'!$B$2,"")</f>
        <v/>
      </c>
      <c r="J75" t="e">
        <f ca="1">IF(M75=0,"",COUNTIF(M$2:M75,"&lt;&gt;0"))</f>
        <v>#REF!</v>
      </c>
      <c r="K75">
        <f t="shared" si="5"/>
        <v>74</v>
      </c>
      <c r="L75" t="e">
        <f ca="1">OFFSET(#REF!,$K75,0)</f>
        <v>#REF!</v>
      </c>
      <c r="M75" t="e">
        <f ca="1">OFFSET(#REF!,$K75,0)</f>
        <v>#REF!</v>
      </c>
    </row>
    <row r="76" spans="1:13" x14ac:dyDescent="0.2">
      <c r="A76" t="str">
        <f t="shared" ca="1" si="3"/>
        <v/>
      </c>
      <c r="B76" t="str">
        <f t="shared" ca="1" si="4"/>
        <v/>
      </c>
      <c r="C76" t="str">
        <f ca="1">IF(A76&lt;&gt;"",'punkt 3 - Projektøkonomi'!$B$2,"")</f>
        <v/>
      </c>
      <c r="J76" t="e">
        <f ca="1">IF(M76=0,"",COUNTIF(M$2:M76,"&lt;&gt;0"))</f>
        <v>#REF!</v>
      </c>
      <c r="K76">
        <f t="shared" si="5"/>
        <v>75</v>
      </c>
      <c r="L76" t="e">
        <f ca="1">OFFSET(#REF!,$K76,0)</f>
        <v>#REF!</v>
      </c>
      <c r="M76" t="e">
        <f ca="1">OFFSET(#REF!,$K76,0)</f>
        <v>#REF!</v>
      </c>
    </row>
    <row r="77" spans="1:13" x14ac:dyDescent="0.2">
      <c r="A77" t="str">
        <f t="shared" ca="1" si="3"/>
        <v/>
      </c>
      <c r="B77" t="str">
        <f t="shared" ca="1" si="4"/>
        <v/>
      </c>
      <c r="C77" t="str">
        <f ca="1">IF(A77&lt;&gt;"",'punkt 3 - Projektøkonomi'!$B$2,"")</f>
        <v/>
      </c>
      <c r="J77" t="e">
        <f ca="1">IF(M77=0,"",COUNTIF(M$2:M77,"&lt;&gt;0"))</f>
        <v>#REF!</v>
      </c>
      <c r="K77">
        <f t="shared" si="5"/>
        <v>76</v>
      </c>
      <c r="L77" t="e">
        <f ca="1">OFFSET(#REF!,$K77,0)</f>
        <v>#REF!</v>
      </c>
      <c r="M77" t="e">
        <f ca="1">OFFSET(#REF!,$K77,0)</f>
        <v>#REF!</v>
      </c>
    </row>
    <row r="78" spans="1:13" x14ac:dyDescent="0.2">
      <c r="A78" t="str">
        <f t="shared" ca="1" si="3"/>
        <v/>
      </c>
      <c r="B78" t="str">
        <f t="shared" ca="1" si="4"/>
        <v/>
      </c>
      <c r="C78" t="str">
        <f ca="1">IF(A78&lt;&gt;"",'punkt 3 - Projektøkonomi'!$B$2,"")</f>
        <v/>
      </c>
      <c r="J78" t="e">
        <f ca="1">IF(M78=0,"",COUNTIF(M$2:M78,"&lt;&gt;0"))</f>
        <v>#REF!</v>
      </c>
      <c r="K78">
        <f t="shared" si="5"/>
        <v>77</v>
      </c>
      <c r="L78" t="e">
        <f ca="1">OFFSET(#REF!,$K78,0)</f>
        <v>#REF!</v>
      </c>
      <c r="M78" t="e">
        <f ca="1">OFFSET(#REF!,$K78,0)</f>
        <v>#REF!</v>
      </c>
    </row>
    <row r="79" spans="1:13" x14ac:dyDescent="0.2">
      <c r="A79" t="str">
        <f t="shared" ca="1" si="3"/>
        <v/>
      </c>
      <c r="B79" t="str">
        <f t="shared" ca="1" si="4"/>
        <v/>
      </c>
      <c r="C79" t="str">
        <f ca="1">IF(A79&lt;&gt;"",'punkt 3 - Projektøkonomi'!$B$2,"")</f>
        <v/>
      </c>
      <c r="J79" t="e">
        <f ca="1">IF(M79=0,"",COUNTIF(M$2:M79,"&lt;&gt;0"))</f>
        <v>#REF!</v>
      </c>
      <c r="K79">
        <f t="shared" si="5"/>
        <v>78</v>
      </c>
      <c r="L79" t="e">
        <f ca="1">OFFSET(#REF!,$K79,0)</f>
        <v>#REF!</v>
      </c>
      <c r="M79" t="e">
        <f ca="1">OFFSET(#REF!,$K79,0)</f>
        <v>#REF!</v>
      </c>
    </row>
    <row r="80" spans="1:13" x14ac:dyDescent="0.2">
      <c r="A80" t="str">
        <f t="shared" ca="1" si="3"/>
        <v/>
      </c>
      <c r="B80" t="str">
        <f t="shared" ca="1" si="4"/>
        <v/>
      </c>
      <c r="C80" t="str">
        <f ca="1">IF(A80&lt;&gt;"",'punkt 3 - Projektøkonomi'!$B$2,"")</f>
        <v/>
      </c>
      <c r="J80" t="e">
        <f ca="1">IF(M80=0,"",COUNTIF(M$2:M80,"&lt;&gt;0"))</f>
        <v>#REF!</v>
      </c>
      <c r="K80">
        <f t="shared" si="5"/>
        <v>79</v>
      </c>
      <c r="L80" t="e">
        <f ca="1">OFFSET(#REF!,$K80,0)</f>
        <v>#REF!</v>
      </c>
      <c r="M80" t="e">
        <f ca="1">OFFSET(#REF!,$K80,0)</f>
        <v>#REF!</v>
      </c>
    </row>
    <row r="81" spans="1:13" x14ac:dyDescent="0.2">
      <c r="A81" t="str">
        <f t="shared" ca="1" si="3"/>
        <v/>
      </c>
      <c r="B81" t="str">
        <f t="shared" ca="1" si="4"/>
        <v/>
      </c>
      <c r="C81" t="str">
        <f ca="1">IF(A81&lt;&gt;"",'punkt 3 - Projektøkonomi'!$B$2,"")</f>
        <v/>
      </c>
      <c r="J81" t="e">
        <f ca="1">IF(M81=0,"",COUNTIF(M$2:M81,"&lt;&gt;0"))</f>
        <v>#REF!</v>
      </c>
      <c r="K81">
        <f t="shared" si="5"/>
        <v>80</v>
      </c>
      <c r="L81" t="e">
        <f ca="1">OFFSET(#REF!,$K81,0)</f>
        <v>#REF!</v>
      </c>
      <c r="M81" t="e">
        <f ca="1">OFFSET(#REF!,$K81,0)</f>
        <v>#REF!</v>
      </c>
    </row>
    <row r="82" spans="1:13" x14ac:dyDescent="0.2">
      <c r="A82" t="str">
        <f t="shared" ca="1" si="3"/>
        <v/>
      </c>
      <c r="B82" t="str">
        <f t="shared" ca="1" si="4"/>
        <v/>
      </c>
      <c r="C82" t="str">
        <f ca="1">IF(A82&lt;&gt;"",'punkt 3 - Projektøkonomi'!$B$2,"")</f>
        <v/>
      </c>
      <c r="J82" t="e">
        <f ca="1">IF(M82=0,"",COUNTIF(M$2:M82,"&lt;&gt;0"))</f>
        <v>#REF!</v>
      </c>
      <c r="K82">
        <f t="shared" si="5"/>
        <v>81</v>
      </c>
      <c r="L82" t="e">
        <f ca="1">OFFSET(#REF!,$K82,0)</f>
        <v>#REF!</v>
      </c>
      <c r="M82" t="e">
        <f ca="1">OFFSET(#REF!,$K82,0)</f>
        <v>#REF!</v>
      </c>
    </row>
    <row r="83" spans="1:13" x14ac:dyDescent="0.2">
      <c r="A83" t="str">
        <f t="shared" ca="1" si="3"/>
        <v/>
      </c>
      <c r="B83" t="str">
        <f t="shared" ca="1" si="4"/>
        <v/>
      </c>
      <c r="C83" t="str">
        <f ca="1">IF(A83&lt;&gt;"",'punkt 3 - Projektøkonomi'!$B$2,"")</f>
        <v/>
      </c>
      <c r="J83" t="e">
        <f ca="1">IF(M83=0,"",COUNTIF(M$2:M83,"&lt;&gt;0"))</f>
        <v>#REF!</v>
      </c>
      <c r="K83">
        <f t="shared" si="5"/>
        <v>82</v>
      </c>
      <c r="L83" t="e">
        <f ca="1">OFFSET(#REF!,$K83,0)</f>
        <v>#REF!</v>
      </c>
      <c r="M83" t="e">
        <f ca="1">OFFSET(#REF!,$K83,0)</f>
        <v>#REF!</v>
      </c>
    </row>
    <row r="84" spans="1:13" x14ac:dyDescent="0.2">
      <c r="A84" t="str">
        <f t="shared" ca="1" si="3"/>
        <v/>
      </c>
      <c r="B84" t="str">
        <f t="shared" ca="1" si="4"/>
        <v/>
      </c>
      <c r="C84" t="str">
        <f ca="1">IF(A84&lt;&gt;"",'punkt 3 - Projektøkonomi'!$B$2,"")</f>
        <v/>
      </c>
      <c r="J84" t="e">
        <f ca="1">IF(M84=0,"",COUNTIF(M$2:M84,"&lt;&gt;0"))</f>
        <v>#REF!</v>
      </c>
      <c r="K84">
        <f t="shared" si="5"/>
        <v>83</v>
      </c>
      <c r="L84" t="e">
        <f ca="1">OFFSET(#REF!,$K84,0)</f>
        <v>#REF!</v>
      </c>
      <c r="M84" t="e">
        <f ca="1">OFFSET(#REF!,$K84,0)</f>
        <v>#REF!</v>
      </c>
    </row>
    <row r="85" spans="1:13" x14ac:dyDescent="0.2">
      <c r="A85" t="str">
        <f t="shared" ca="1" si="3"/>
        <v/>
      </c>
      <c r="B85" t="str">
        <f t="shared" ca="1" si="4"/>
        <v/>
      </c>
      <c r="C85" t="str">
        <f ca="1">IF(A85&lt;&gt;"",'punkt 3 - Projektøkonomi'!$B$2,"")</f>
        <v/>
      </c>
      <c r="J85" t="e">
        <f ca="1">IF(M85=0,"",COUNTIF(M$2:M85,"&lt;&gt;0"))</f>
        <v>#REF!</v>
      </c>
      <c r="K85">
        <f t="shared" si="5"/>
        <v>84</v>
      </c>
      <c r="L85" t="e">
        <f ca="1">OFFSET(#REF!,$K85,0)</f>
        <v>#REF!</v>
      </c>
      <c r="M85" t="e">
        <f ca="1">OFFSET(#REF!,$K85,0)</f>
        <v>#REF!</v>
      </c>
    </row>
    <row r="86" spans="1:13" x14ac:dyDescent="0.2">
      <c r="A86" t="str">
        <f t="shared" ca="1" si="3"/>
        <v/>
      </c>
      <c r="B86" t="str">
        <f t="shared" ca="1" si="4"/>
        <v/>
      </c>
      <c r="C86" t="str">
        <f ca="1">IF(A86&lt;&gt;"",'punkt 3 - Projektøkonomi'!$B$2,"")</f>
        <v/>
      </c>
      <c r="J86" t="e">
        <f ca="1">IF(M86=0,"",COUNTIF(M$2:M86,"&lt;&gt;0"))</f>
        <v>#REF!</v>
      </c>
      <c r="K86">
        <f t="shared" si="5"/>
        <v>85</v>
      </c>
      <c r="L86" t="e">
        <f ca="1">OFFSET(#REF!,$K86,0)</f>
        <v>#REF!</v>
      </c>
      <c r="M86" t="e">
        <f ca="1">OFFSET(#REF!,$K86,0)</f>
        <v>#REF!</v>
      </c>
    </row>
    <row r="87" spans="1:13" x14ac:dyDescent="0.2">
      <c r="A87" t="str">
        <f t="shared" ca="1" si="3"/>
        <v/>
      </c>
      <c r="B87" t="str">
        <f t="shared" ca="1" si="4"/>
        <v/>
      </c>
      <c r="C87" t="str">
        <f ca="1">IF(A87&lt;&gt;"",'punkt 3 - Projektøkonomi'!$B$2,"")</f>
        <v/>
      </c>
      <c r="J87" t="e">
        <f ca="1">IF(M87=0,"",COUNTIF(M$2:M87,"&lt;&gt;0"))</f>
        <v>#REF!</v>
      </c>
      <c r="K87">
        <f t="shared" si="5"/>
        <v>86</v>
      </c>
      <c r="L87" t="e">
        <f ca="1">OFFSET(#REF!,$K87,0)</f>
        <v>#REF!</v>
      </c>
      <c r="M87" t="e">
        <f ca="1">OFFSET(#REF!,$K87,0)</f>
        <v>#REF!</v>
      </c>
    </row>
    <row r="88" spans="1:13" x14ac:dyDescent="0.2">
      <c r="A88" t="str">
        <f t="shared" ca="1" si="3"/>
        <v/>
      </c>
      <c r="B88" t="str">
        <f t="shared" ca="1" si="4"/>
        <v/>
      </c>
      <c r="C88" t="str">
        <f ca="1">IF(A88&lt;&gt;"",'punkt 3 - Projektøkonomi'!$B$2,"")</f>
        <v/>
      </c>
      <c r="J88" t="e">
        <f ca="1">IF(M88=0,"",COUNTIF(M$2:M88,"&lt;&gt;0"))</f>
        <v>#REF!</v>
      </c>
      <c r="K88">
        <f t="shared" si="5"/>
        <v>87</v>
      </c>
      <c r="L88" t="e">
        <f ca="1">OFFSET(#REF!,$K88,0)</f>
        <v>#REF!</v>
      </c>
      <c r="M88" t="e">
        <f ca="1">OFFSET(#REF!,$K88,0)</f>
        <v>#REF!</v>
      </c>
    </row>
    <row r="89" spans="1:13" x14ac:dyDescent="0.2">
      <c r="A89" t="str">
        <f t="shared" ca="1" si="3"/>
        <v/>
      </c>
      <c r="B89" t="str">
        <f t="shared" ca="1" si="4"/>
        <v/>
      </c>
      <c r="C89" t="str">
        <f ca="1">IF(A89&lt;&gt;"",'punkt 3 - Projektøkonomi'!$B$2,"")</f>
        <v/>
      </c>
      <c r="J89" t="e">
        <f ca="1">IF(M89=0,"",COUNTIF(M$2:M89,"&lt;&gt;0"))</f>
        <v>#REF!</v>
      </c>
      <c r="K89">
        <f t="shared" si="5"/>
        <v>88</v>
      </c>
      <c r="L89" t="e">
        <f ca="1">OFFSET(#REF!,$K89,0)</f>
        <v>#REF!</v>
      </c>
      <c r="M89" t="e">
        <f ca="1">OFFSET(#REF!,$K89,0)</f>
        <v>#REF!</v>
      </c>
    </row>
    <row r="90" spans="1:13" x14ac:dyDescent="0.2">
      <c r="A90" t="str">
        <f t="shared" ca="1" si="3"/>
        <v/>
      </c>
      <c r="B90" t="str">
        <f t="shared" ca="1" si="4"/>
        <v/>
      </c>
      <c r="C90" t="str">
        <f ca="1">IF(A90&lt;&gt;"",'punkt 3 - Projektøkonomi'!$B$2,"")</f>
        <v/>
      </c>
      <c r="J90" t="e">
        <f ca="1">IF(M90=0,"",COUNTIF(M$2:M90,"&lt;&gt;0"))</f>
        <v>#REF!</v>
      </c>
      <c r="K90">
        <f t="shared" si="5"/>
        <v>89</v>
      </c>
      <c r="L90" t="e">
        <f ca="1">OFFSET(#REF!,$K90,0)</f>
        <v>#REF!</v>
      </c>
      <c r="M90" t="e">
        <f ca="1">OFFSET(#REF!,$K90,0)</f>
        <v>#REF!</v>
      </c>
    </row>
    <row r="91" spans="1:13" x14ac:dyDescent="0.2">
      <c r="A91" t="str">
        <f t="shared" ca="1" si="3"/>
        <v/>
      </c>
      <c r="B91" t="str">
        <f t="shared" ca="1" si="4"/>
        <v/>
      </c>
      <c r="C91" t="str">
        <f ca="1">IF(A91&lt;&gt;"",'punkt 3 - Projektøkonomi'!$B$2,"")</f>
        <v/>
      </c>
      <c r="J91" t="e">
        <f ca="1">IF(M91=0,"",COUNTIF(M$2:M91,"&lt;&gt;0"))</f>
        <v>#REF!</v>
      </c>
      <c r="K91">
        <f t="shared" si="5"/>
        <v>90</v>
      </c>
      <c r="L91" t="e">
        <f ca="1">OFFSET(#REF!,$K91,0)</f>
        <v>#REF!</v>
      </c>
      <c r="M91" t="e">
        <f ca="1">OFFSET(#REF!,$K91,0)</f>
        <v>#REF!</v>
      </c>
    </row>
    <row r="92" spans="1:13" x14ac:dyDescent="0.2">
      <c r="A92" t="str">
        <f t="shared" ca="1" si="3"/>
        <v/>
      </c>
      <c r="B92" t="str">
        <f t="shared" ca="1" si="4"/>
        <v/>
      </c>
      <c r="C92" t="str">
        <f ca="1">IF(A92&lt;&gt;"",'punkt 3 - Projektøkonomi'!$B$2,"")</f>
        <v/>
      </c>
      <c r="J92" t="e">
        <f ca="1">IF(M92=0,"",COUNTIF(M$2:M92,"&lt;&gt;0"))</f>
        <v>#REF!</v>
      </c>
      <c r="K92">
        <f t="shared" si="5"/>
        <v>91</v>
      </c>
      <c r="L92" t="e">
        <f ca="1">OFFSET(#REF!,$K92,0)</f>
        <v>#REF!</v>
      </c>
      <c r="M92" t="e">
        <f ca="1">OFFSET(#REF!,$K92,0)</f>
        <v>#REF!</v>
      </c>
    </row>
    <row r="93" spans="1:13" x14ac:dyDescent="0.2">
      <c r="A93" t="str">
        <f t="shared" ca="1" si="3"/>
        <v/>
      </c>
      <c r="B93" t="str">
        <f t="shared" ca="1" si="4"/>
        <v/>
      </c>
      <c r="C93" t="str">
        <f ca="1">IF(A93&lt;&gt;"",'punkt 3 - Projektøkonomi'!$B$2,"")</f>
        <v/>
      </c>
      <c r="J93" t="e">
        <f ca="1">IF(M93=0,"",COUNTIF(M$2:M93,"&lt;&gt;0"))</f>
        <v>#REF!</v>
      </c>
      <c r="K93">
        <f t="shared" si="5"/>
        <v>92</v>
      </c>
      <c r="L93" t="e">
        <f ca="1">OFFSET(#REF!,$K93,0)</f>
        <v>#REF!</v>
      </c>
      <c r="M93" t="e">
        <f ca="1">OFFSET(#REF!,$K93,0)</f>
        <v>#REF!</v>
      </c>
    </row>
    <row r="94" spans="1:13" x14ac:dyDescent="0.2">
      <c r="A94" t="str">
        <f t="shared" ca="1" si="3"/>
        <v/>
      </c>
      <c r="B94" t="str">
        <f t="shared" ca="1" si="4"/>
        <v/>
      </c>
      <c r="C94" t="str">
        <f ca="1">IF(A94&lt;&gt;"",'punkt 3 - Projektøkonomi'!$B$2,"")</f>
        <v/>
      </c>
      <c r="J94" t="e">
        <f ca="1">IF(M94=0,"",COUNTIF(M$2:M94,"&lt;&gt;0"))</f>
        <v>#REF!</v>
      </c>
      <c r="K94">
        <f t="shared" si="5"/>
        <v>93</v>
      </c>
      <c r="L94" t="e">
        <f ca="1">OFFSET(#REF!,$K94,0)</f>
        <v>#REF!</v>
      </c>
      <c r="M94" t="e">
        <f ca="1">OFFSET(#REF!,$K94,0)</f>
        <v>#REF!</v>
      </c>
    </row>
    <row r="95" spans="1:13" x14ac:dyDescent="0.2">
      <c r="A95" t="str">
        <f t="shared" ca="1" si="3"/>
        <v/>
      </c>
      <c r="B95" t="str">
        <f t="shared" ca="1" si="4"/>
        <v/>
      </c>
      <c r="C95" t="str">
        <f ca="1">IF(A95&lt;&gt;"",'punkt 3 - Projektøkonomi'!$B$2,"")</f>
        <v/>
      </c>
      <c r="J95" t="e">
        <f ca="1">IF(M95=0,"",COUNTIF(M$2:M95,"&lt;&gt;0"))</f>
        <v>#REF!</v>
      </c>
      <c r="K95">
        <f t="shared" si="5"/>
        <v>94</v>
      </c>
      <c r="L95" t="e">
        <f ca="1">OFFSET(#REF!,$K95,0)</f>
        <v>#REF!</v>
      </c>
      <c r="M95" t="e">
        <f ca="1">OFFSET(#REF!,$K95,0)</f>
        <v>#REF!</v>
      </c>
    </row>
    <row r="96" spans="1:13" x14ac:dyDescent="0.2">
      <c r="A96" t="str">
        <f t="shared" ca="1" si="3"/>
        <v/>
      </c>
      <c r="B96" t="str">
        <f t="shared" ca="1" si="4"/>
        <v/>
      </c>
      <c r="C96" t="str">
        <f ca="1">IF(A96&lt;&gt;"",'punkt 3 - Projektøkonomi'!$B$2,"")</f>
        <v/>
      </c>
      <c r="J96" t="e">
        <f ca="1">IF(M96=0,"",COUNTIF(M$2:M96,"&lt;&gt;0"))</f>
        <v>#REF!</v>
      </c>
      <c r="K96">
        <f t="shared" si="5"/>
        <v>95</v>
      </c>
      <c r="L96" t="e">
        <f ca="1">OFFSET(#REF!,$K96,0)</f>
        <v>#REF!</v>
      </c>
      <c r="M96" t="e">
        <f ca="1">OFFSET(#REF!,$K96,0)</f>
        <v>#REF!</v>
      </c>
    </row>
    <row r="97" spans="1:13" x14ac:dyDescent="0.2">
      <c r="A97" t="str">
        <f t="shared" ca="1" si="3"/>
        <v/>
      </c>
      <c r="B97" t="str">
        <f t="shared" ca="1" si="4"/>
        <v/>
      </c>
      <c r="C97" t="str">
        <f ca="1">IF(A97&lt;&gt;"",'punkt 3 - Projektøkonomi'!$B$2,"")</f>
        <v/>
      </c>
      <c r="J97" t="e">
        <f ca="1">IF(M97=0,"",COUNTIF(M$2:M97,"&lt;&gt;0"))</f>
        <v>#REF!</v>
      </c>
      <c r="K97">
        <f t="shared" si="5"/>
        <v>96</v>
      </c>
      <c r="L97" t="e">
        <f ca="1">OFFSET(#REF!,$K97,0)</f>
        <v>#REF!</v>
      </c>
      <c r="M97" t="e">
        <f ca="1">OFFSET(#REF!,$K97,0)</f>
        <v>#REF!</v>
      </c>
    </row>
    <row r="98" spans="1:13" x14ac:dyDescent="0.2">
      <c r="A98" t="str">
        <f t="shared" ca="1" si="3"/>
        <v/>
      </c>
      <c r="B98" t="str">
        <f t="shared" ca="1" si="4"/>
        <v/>
      </c>
      <c r="C98" t="str">
        <f ca="1">IF(A98&lt;&gt;"",'punkt 3 - Projektøkonomi'!$B$2,"")</f>
        <v/>
      </c>
      <c r="J98" t="e">
        <f ca="1">IF(M98=0,"",COUNTIF(M$2:M98,"&lt;&gt;0"))</f>
        <v>#REF!</v>
      </c>
      <c r="K98">
        <f t="shared" si="5"/>
        <v>97</v>
      </c>
      <c r="L98" t="e">
        <f ca="1">OFFSET(#REF!,$K98,0)</f>
        <v>#REF!</v>
      </c>
      <c r="M98" t="e">
        <f ca="1">OFFSET(#REF!,$K98,0)</f>
        <v>#REF!</v>
      </c>
    </row>
    <row r="99" spans="1:13" x14ac:dyDescent="0.2">
      <c r="A99" t="str">
        <f t="shared" ca="1" si="3"/>
        <v/>
      </c>
      <c r="B99" t="str">
        <f t="shared" ca="1" si="4"/>
        <v/>
      </c>
      <c r="C99" t="str">
        <f ca="1">IF(A99&lt;&gt;"",'punkt 3 - Projektøkonomi'!$B$2,"")</f>
        <v/>
      </c>
      <c r="J99" t="e">
        <f ca="1">IF(M99=0,"",COUNTIF(M$2:M99,"&lt;&gt;0"))</f>
        <v>#REF!</v>
      </c>
      <c r="K99">
        <f t="shared" si="5"/>
        <v>98</v>
      </c>
      <c r="L99" t="e">
        <f ca="1">OFFSET(#REF!,$K99,0)</f>
        <v>#REF!</v>
      </c>
      <c r="M99" t="e">
        <f ca="1">OFFSET(#REF!,$K99,0)</f>
        <v>#REF!</v>
      </c>
    </row>
    <row r="100" spans="1:13" x14ac:dyDescent="0.2">
      <c r="A100" t="str">
        <f t="shared" ca="1" si="3"/>
        <v/>
      </c>
      <c r="B100" t="str">
        <f t="shared" ca="1" si="4"/>
        <v/>
      </c>
      <c r="C100" t="str">
        <f ca="1">IF(A100&lt;&gt;"",'punkt 3 - Projektøkonomi'!$B$2,"")</f>
        <v/>
      </c>
      <c r="J100" t="e">
        <f ca="1">IF(M100=0,"",COUNTIF(M$2:M100,"&lt;&gt;0"))</f>
        <v>#REF!</v>
      </c>
      <c r="K100">
        <f t="shared" si="5"/>
        <v>99</v>
      </c>
      <c r="L100" t="e">
        <f ca="1">OFFSET(#REF!,$K100,0)</f>
        <v>#REF!</v>
      </c>
      <c r="M100" t="e">
        <f ca="1">OFFSET(#REF!,$K100,0)</f>
        <v>#REF!</v>
      </c>
    </row>
    <row r="101" spans="1:13" x14ac:dyDescent="0.2">
      <c r="A101" t="str">
        <f t="shared" ca="1" si="3"/>
        <v/>
      </c>
      <c r="B101" t="str">
        <f t="shared" ca="1" si="4"/>
        <v/>
      </c>
      <c r="C101" t="str">
        <f ca="1">IF(A101&lt;&gt;"",'punkt 3 - Projektøkonomi'!$B$2,"")</f>
        <v/>
      </c>
      <c r="J101" t="e">
        <f ca="1">IF(M101=0,"",COUNTIF(M$2:M101,"&lt;&gt;0"))</f>
        <v>#REF!</v>
      </c>
      <c r="K101">
        <f t="shared" si="5"/>
        <v>100</v>
      </c>
      <c r="L101" t="e">
        <f ca="1">OFFSET(#REF!,$K101,0)</f>
        <v>#REF!</v>
      </c>
      <c r="M101" t="e">
        <f ca="1">OFFSET(#REF!,$K101,0)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CC589F-424F-4E22-9A60-F781F291F874}">
  <sheetPr codeName="Sheet2">
    <tabColor theme="3" tint="0.59999389629810485"/>
  </sheetPr>
  <dimension ref="A1:W178"/>
  <sheetViews>
    <sheetView showGridLines="0" tabSelected="1" topLeftCell="A55" zoomScaleNormal="100" zoomScaleSheetLayoutView="100" workbookViewId="0">
      <selection activeCell="A86" sqref="A86:F86"/>
    </sheetView>
  </sheetViews>
  <sheetFormatPr defaultColWidth="8.85546875" defaultRowHeight="12.75" x14ac:dyDescent="0.2"/>
  <cols>
    <col min="1" max="1" width="42.7109375" style="20" customWidth="1"/>
    <col min="2" max="3" width="9.7109375" style="20" customWidth="1"/>
    <col min="4" max="4" width="10.5703125" style="21" customWidth="1"/>
    <col min="5" max="5" width="9.7109375" style="21" customWidth="1"/>
    <col min="6" max="6" width="11.7109375" style="21" customWidth="1"/>
    <col min="7" max="7" width="0.85546875" style="21" customWidth="1"/>
    <col min="8" max="8" width="4.42578125" customWidth="1"/>
    <col min="9" max="10" width="37.42578125" style="23" customWidth="1"/>
    <col min="11" max="11" width="8.85546875" style="20"/>
    <col min="12" max="12" width="11.28515625" style="20" customWidth="1"/>
    <col min="13" max="16384" width="8.85546875" style="20"/>
  </cols>
  <sheetData>
    <row r="1" spans="1:22" ht="9" customHeight="1" x14ac:dyDescent="0.2">
      <c r="A1" s="54"/>
    </row>
    <row r="2" spans="1:22" x14ac:dyDescent="0.2">
      <c r="A2" s="57" t="s">
        <v>41</v>
      </c>
      <c r="B2" s="58"/>
      <c r="C2" s="57"/>
      <c r="D2" s="57"/>
      <c r="E2" s="57"/>
      <c r="F2" s="57"/>
      <c r="G2" s="59"/>
      <c r="I2" s="50" t="s">
        <v>110</v>
      </c>
      <c r="J2" s="50"/>
      <c r="K2" s="60"/>
      <c r="L2" s="60"/>
    </row>
    <row r="3" spans="1:22" x14ac:dyDescent="0.2">
      <c r="A3" s="57"/>
      <c r="B3" s="61"/>
      <c r="C3" s="57"/>
      <c r="D3" s="57"/>
      <c r="E3" s="57"/>
      <c r="F3" s="57"/>
      <c r="G3" s="59"/>
      <c r="I3" s="153" t="s">
        <v>170</v>
      </c>
      <c r="J3" s="151"/>
      <c r="K3" s="152"/>
      <c r="L3" s="152"/>
    </row>
    <row r="4" spans="1:22" x14ac:dyDescent="0.2">
      <c r="A4" s="57" t="s">
        <v>60</v>
      </c>
      <c r="B4" s="279"/>
      <c r="C4" s="280"/>
      <c r="D4" s="280"/>
      <c r="E4" s="280"/>
      <c r="F4" s="281"/>
      <c r="G4" s="62"/>
      <c r="I4" s="24"/>
      <c r="J4" s="24"/>
    </row>
    <row r="5" spans="1:22" ht="27" customHeight="1" x14ac:dyDescent="0.2">
      <c r="A5" s="57" t="s">
        <v>61</v>
      </c>
      <c r="B5" s="256"/>
      <c r="C5" s="257"/>
      <c r="D5" s="257"/>
      <c r="E5" s="257"/>
      <c r="F5" s="258"/>
      <c r="G5" s="62"/>
      <c r="I5" s="269" t="s">
        <v>200</v>
      </c>
      <c r="J5" s="269"/>
      <c r="K5" s="269"/>
      <c r="L5" s="269"/>
    </row>
    <row r="6" spans="1:22" x14ac:dyDescent="0.2">
      <c r="A6" s="57"/>
      <c r="B6" s="63"/>
      <c r="C6" s="63"/>
      <c r="D6" s="63"/>
      <c r="E6" s="63"/>
      <c r="F6" s="63"/>
      <c r="G6" s="64"/>
      <c r="I6" t="s">
        <v>191</v>
      </c>
    </row>
    <row r="7" spans="1:22" ht="15.75" x14ac:dyDescent="0.2">
      <c r="A7" s="65" t="s">
        <v>46</v>
      </c>
      <c r="B7" s="282"/>
      <c r="C7" s="282"/>
      <c r="D7" s="282"/>
      <c r="E7" s="282"/>
      <c r="F7" s="282"/>
      <c r="G7" s="64"/>
      <c r="I7" t="s">
        <v>161</v>
      </c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</row>
    <row r="8" spans="1:22" x14ac:dyDescent="0.2">
      <c r="D8" s="20"/>
      <c r="E8" s="20"/>
      <c r="F8" s="20"/>
      <c r="G8" s="66"/>
      <c r="I8" s="52" t="s">
        <v>171</v>
      </c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</row>
    <row r="9" spans="1:22" x14ac:dyDescent="0.2">
      <c r="A9" s="67" t="s">
        <v>47</v>
      </c>
      <c r="B9" s="57"/>
      <c r="C9" s="57"/>
      <c r="D9" s="57"/>
      <c r="E9" s="57"/>
      <c r="F9" s="57"/>
      <c r="G9" s="59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2" ht="39.75" customHeight="1" x14ac:dyDescent="0.2">
      <c r="A10" s="284" t="s">
        <v>48</v>
      </c>
      <c r="B10" s="285" t="s">
        <v>62</v>
      </c>
      <c r="C10" s="285"/>
      <c r="D10" s="285" t="s">
        <v>187</v>
      </c>
      <c r="E10" s="285"/>
      <c r="F10" s="285" t="s">
        <v>50</v>
      </c>
      <c r="G10" s="68"/>
      <c r="I10" s="244" t="s">
        <v>202</v>
      </c>
      <c r="J10" s="244"/>
      <c r="K10" s="244"/>
      <c r="L10" s="244"/>
    </row>
    <row r="11" spans="1:22" x14ac:dyDescent="0.2">
      <c r="A11" s="284"/>
      <c r="B11" s="283" t="s">
        <v>0</v>
      </c>
      <c r="C11" s="283"/>
      <c r="D11" s="283" t="s">
        <v>0</v>
      </c>
      <c r="E11" s="283"/>
      <c r="F11" s="286"/>
      <c r="G11" s="68"/>
      <c r="I11" s="69"/>
      <c r="J11" s="20"/>
      <c r="K11"/>
      <c r="L11"/>
      <c r="M11"/>
    </row>
    <row r="12" spans="1:22" ht="12.75" customHeight="1" x14ac:dyDescent="0.2">
      <c r="A12" s="18"/>
      <c r="B12" s="289"/>
      <c r="C12" s="289"/>
      <c r="D12" s="289"/>
      <c r="E12" s="289"/>
      <c r="F12" s="180" t="str">
        <f>IF(D12=0,"",D12/B12)</f>
        <v/>
      </c>
      <c r="G12" s="70"/>
      <c r="I12" s="106" t="s">
        <v>193</v>
      </c>
      <c r="J12" s="20"/>
      <c r="L12" s="69"/>
      <c r="M12" s="69"/>
    </row>
    <row r="13" spans="1:22" x14ac:dyDescent="0.2">
      <c r="A13" s="18"/>
      <c r="B13" s="287"/>
      <c r="C13" s="288"/>
      <c r="D13" s="287"/>
      <c r="E13" s="288"/>
      <c r="F13" s="180" t="str">
        <f t="shared" ref="F13:F17" si="0">IF(D13=0,"",D13/B13)</f>
        <v/>
      </c>
      <c r="G13" s="70"/>
      <c r="I13" s="106" t="s">
        <v>154</v>
      </c>
      <c r="J13" s="20"/>
    </row>
    <row r="14" spans="1:22" x14ac:dyDescent="0.2">
      <c r="A14" s="18"/>
      <c r="B14" s="287"/>
      <c r="C14" s="288"/>
      <c r="D14" s="287"/>
      <c r="E14" s="288"/>
      <c r="F14" s="180" t="str">
        <f t="shared" si="0"/>
        <v/>
      </c>
      <c r="G14" s="70"/>
      <c r="I14" s="106" t="s">
        <v>133</v>
      </c>
      <c r="J14" s="20"/>
      <c r="L14" s="69"/>
      <c r="M14" s="69"/>
    </row>
    <row r="15" spans="1:22" x14ac:dyDescent="0.2">
      <c r="A15" s="18"/>
      <c r="B15" s="287"/>
      <c r="C15" s="288"/>
      <c r="D15" s="287"/>
      <c r="E15" s="288"/>
      <c r="F15" s="180" t="str">
        <f t="shared" si="0"/>
        <v/>
      </c>
      <c r="G15" s="70"/>
      <c r="I15" s="155"/>
      <c r="J15" s="20"/>
      <c r="L15" s="69"/>
      <c r="M15" s="69"/>
    </row>
    <row r="16" spans="1:22" x14ac:dyDescent="0.2">
      <c r="A16" s="18"/>
      <c r="B16" s="287"/>
      <c r="C16" s="288"/>
      <c r="D16" s="287"/>
      <c r="E16" s="288"/>
      <c r="F16" s="180" t="str">
        <f t="shared" si="0"/>
        <v/>
      </c>
      <c r="G16" s="70"/>
      <c r="I16" s="156"/>
      <c r="J16" s="20"/>
    </row>
    <row r="17" spans="1:22" ht="12" customHeight="1" x14ac:dyDescent="0.2">
      <c r="A17" s="17" t="s">
        <v>49</v>
      </c>
      <c r="B17" s="270">
        <f>SUM(B12:C16)</f>
        <v>0</v>
      </c>
      <c r="C17" s="271"/>
      <c r="D17" s="270">
        <f>SUM(D12:E16)</f>
        <v>0</v>
      </c>
      <c r="E17" s="271"/>
      <c r="F17" s="181" t="str">
        <f t="shared" si="0"/>
        <v/>
      </c>
      <c r="G17" s="71"/>
    </row>
    <row r="18" spans="1:22" ht="12" customHeight="1" x14ac:dyDescent="0.2">
      <c r="A18" s="72"/>
      <c r="B18" s="73"/>
      <c r="C18"/>
      <c r="D18" s="73"/>
      <c r="E18" s="2"/>
      <c r="F18" s="73"/>
      <c r="G18" s="74"/>
    </row>
    <row r="19" spans="1:22" ht="12" customHeight="1" x14ac:dyDescent="0.2">
      <c r="A19" s="72"/>
      <c r="B19" s="73"/>
      <c r="C19"/>
      <c r="D19" s="73"/>
      <c r="E19" s="2"/>
      <c r="F19" s="73"/>
      <c r="G19" s="74"/>
    </row>
    <row r="20" spans="1:22" ht="12" customHeight="1" x14ac:dyDescent="0.2">
      <c r="A20" s="1" t="s">
        <v>89</v>
      </c>
      <c r="B20" s="47" t="s">
        <v>160</v>
      </c>
      <c r="C20" s="47"/>
      <c r="D20" s="75"/>
      <c r="E20" s="2"/>
      <c r="F20" s="73"/>
      <c r="G20" s="74"/>
    </row>
    <row r="21" spans="1:22" x14ac:dyDescent="0.2">
      <c r="A21" s="272" t="s">
        <v>64</v>
      </c>
      <c r="B21" s="9"/>
      <c r="C21" s="9"/>
      <c r="D21" s="10"/>
      <c r="E21" s="10"/>
      <c r="F21" s="15" t="s">
        <v>45</v>
      </c>
      <c r="G21" s="76"/>
    </row>
    <row r="22" spans="1:22" x14ac:dyDescent="0.2">
      <c r="A22" s="273"/>
      <c r="B22" s="11"/>
      <c r="C22" s="11"/>
      <c r="D22" s="12"/>
      <c r="E22" s="12"/>
      <c r="F22" s="77" t="s">
        <v>0</v>
      </c>
      <c r="G22" s="78"/>
    </row>
    <row r="23" spans="1:22" ht="40.5" customHeight="1" x14ac:dyDescent="0.2">
      <c r="A23" s="183" t="s">
        <v>12</v>
      </c>
      <c r="B23" s="184" t="s">
        <v>15</v>
      </c>
      <c r="C23" s="184" t="s">
        <v>57</v>
      </c>
      <c r="D23" s="185" t="s">
        <v>16</v>
      </c>
      <c r="E23" s="184" t="s">
        <v>18</v>
      </c>
      <c r="F23" s="186"/>
      <c r="G23" s="79"/>
      <c r="I23" s="89"/>
      <c r="J23" s="80"/>
    </row>
    <row r="24" spans="1:22" x14ac:dyDescent="0.2">
      <c r="A24" s="81"/>
      <c r="B24" s="82"/>
      <c r="C24" s="83"/>
      <c r="D24" s="84"/>
      <c r="E24" s="182" t="str">
        <f t="shared" ref="E24:E30" si="1">IF(D24&lt;&gt;"",C24*(1+D24/100),"")</f>
        <v/>
      </c>
      <c r="F24" s="187" t="str">
        <f t="shared" ref="F24:F30" si="2">IF(B24&lt;&gt;"",ROUND((B24*C24)/1000,0),"")</f>
        <v/>
      </c>
      <c r="G24" s="85"/>
      <c r="I24" s="86" t="s">
        <v>58</v>
      </c>
      <c r="J24" s="86"/>
    </row>
    <row r="25" spans="1:22" x14ac:dyDescent="0.2">
      <c r="A25" s="81"/>
      <c r="B25" s="82"/>
      <c r="C25" s="83"/>
      <c r="D25" s="84"/>
      <c r="E25" s="182" t="str">
        <f t="shared" si="1"/>
        <v/>
      </c>
      <c r="F25" s="187" t="str">
        <f t="shared" si="2"/>
        <v/>
      </c>
      <c r="G25" s="85"/>
    </row>
    <row r="26" spans="1:22" x14ac:dyDescent="0.2">
      <c r="A26" s="87"/>
      <c r="B26" s="82"/>
      <c r="C26" s="83"/>
      <c r="D26" s="84"/>
      <c r="E26" s="182" t="str">
        <f t="shared" si="1"/>
        <v/>
      </c>
      <c r="F26" s="187" t="str">
        <f t="shared" si="2"/>
        <v/>
      </c>
      <c r="G26" s="85"/>
      <c r="I26" s="88" t="s">
        <v>172</v>
      </c>
      <c r="J26" s="88"/>
      <c r="T26" s="89"/>
      <c r="U26" s="89"/>
      <c r="V26" s="89"/>
    </row>
    <row r="27" spans="1:22" x14ac:dyDescent="0.2">
      <c r="A27" s="81"/>
      <c r="B27" s="82"/>
      <c r="C27" s="83"/>
      <c r="D27" s="84"/>
      <c r="E27" s="182" t="str">
        <f t="shared" si="1"/>
        <v/>
      </c>
      <c r="F27" s="187" t="str">
        <f t="shared" si="2"/>
        <v/>
      </c>
      <c r="G27" s="85"/>
      <c r="I27" s="89" t="s">
        <v>131</v>
      </c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</row>
    <row r="28" spans="1:22" x14ac:dyDescent="0.2">
      <c r="A28" s="81"/>
      <c r="B28" s="82"/>
      <c r="C28" s="83"/>
      <c r="D28" s="84"/>
      <c r="E28" s="182" t="str">
        <f t="shared" si="1"/>
        <v/>
      </c>
      <c r="F28" s="187" t="str">
        <f t="shared" si="2"/>
        <v/>
      </c>
      <c r="G28" s="85"/>
      <c r="I28" s="20"/>
      <c r="J28" s="20"/>
      <c r="T28" s="89"/>
      <c r="U28" s="89"/>
      <c r="V28" s="89"/>
    </row>
    <row r="29" spans="1:22" x14ac:dyDescent="0.2">
      <c r="A29" s="81"/>
      <c r="B29" s="82"/>
      <c r="C29" s="83"/>
      <c r="D29" s="84"/>
      <c r="E29" s="182" t="str">
        <f t="shared" si="1"/>
        <v/>
      </c>
      <c r="F29" s="187" t="str">
        <f t="shared" si="2"/>
        <v/>
      </c>
      <c r="G29" s="85"/>
      <c r="I29" s="20"/>
      <c r="J29" s="20"/>
    </row>
    <row r="30" spans="1:22" x14ac:dyDescent="0.2">
      <c r="A30" s="81"/>
      <c r="B30" s="82"/>
      <c r="C30" s="83"/>
      <c r="D30" s="84"/>
      <c r="E30" s="182" t="str">
        <f t="shared" si="1"/>
        <v/>
      </c>
      <c r="F30" s="187" t="str">
        <f t="shared" si="2"/>
        <v/>
      </c>
      <c r="G30" s="85"/>
    </row>
    <row r="31" spans="1:22" ht="12.75" customHeight="1" x14ac:dyDescent="0.2">
      <c r="A31" s="200" t="s">
        <v>19</v>
      </c>
      <c r="B31" s="201"/>
      <c r="C31" s="201"/>
      <c r="D31" s="201"/>
      <c r="E31" s="205"/>
      <c r="F31" s="187">
        <f>SUM(F24:F30)</f>
        <v>0</v>
      </c>
      <c r="G31" s="85"/>
      <c r="I31" s="51"/>
      <c r="J31" s="51"/>
    </row>
    <row r="32" spans="1:22" ht="12.75" customHeight="1" x14ac:dyDescent="0.2">
      <c r="A32" s="202" t="s">
        <v>78</v>
      </c>
      <c r="B32" s="201"/>
      <c r="C32" s="201"/>
      <c r="D32" s="42"/>
      <c r="E32" s="206"/>
      <c r="F32" s="188">
        <f>+F100</f>
        <v>0</v>
      </c>
      <c r="G32" s="90"/>
      <c r="I32" s="23" t="s">
        <v>86</v>
      </c>
    </row>
    <row r="33" spans="1:13" x14ac:dyDescent="0.2">
      <c r="A33" s="202" t="s">
        <v>209</v>
      </c>
      <c r="B33" s="201"/>
      <c r="C33" s="274"/>
      <c r="D33" s="274"/>
      <c r="E33" s="206"/>
      <c r="F33" s="188">
        <f>+F110</f>
        <v>0</v>
      </c>
      <c r="G33" s="85"/>
      <c r="I33" s="23" t="s">
        <v>87</v>
      </c>
    </row>
    <row r="34" spans="1:13" x14ac:dyDescent="0.2">
      <c r="A34" s="202" t="s">
        <v>79</v>
      </c>
      <c r="B34" s="201"/>
      <c r="C34" s="201"/>
      <c r="D34" s="42"/>
      <c r="E34" s="206"/>
      <c r="F34" s="189">
        <f>+F127</f>
        <v>0</v>
      </c>
      <c r="G34" s="90"/>
      <c r="I34" s="23" t="s">
        <v>88</v>
      </c>
    </row>
    <row r="35" spans="1:13" x14ac:dyDescent="0.2">
      <c r="A35" s="203" t="s">
        <v>80</v>
      </c>
      <c r="B35" s="1"/>
      <c r="C35" s="1"/>
      <c r="D35" s="204"/>
      <c r="E35" s="207"/>
      <c r="F35" s="190">
        <f>ROUND(F31,0)+ROUND(F32,0)+ROUND(F33,0)+ROUND(F34,0)</f>
        <v>0</v>
      </c>
      <c r="G35" s="91"/>
      <c r="H35" s="92"/>
    </row>
    <row r="36" spans="1:13" x14ac:dyDescent="0.2">
      <c r="A36" s="275" t="s">
        <v>21</v>
      </c>
      <c r="B36" s="276"/>
      <c r="C36" s="276"/>
      <c r="D36" s="42"/>
      <c r="E36" s="206"/>
      <c r="F36" s="187">
        <f>IF(D24&lt;&gt;"",ROUND((SUMPRODUCT(B24:B30,E24:E30)-SUMPRODUCT(B24:B30,C24:C30))/1000,0),0)</f>
        <v>0</v>
      </c>
      <c r="G36" s="85"/>
      <c r="I36" s="23" t="s">
        <v>184</v>
      </c>
    </row>
    <row r="37" spans="1:13" x14ac:dyDescent="0.2">
      <c r="A37" s="202" t="s">
        <v>22</v>
      </c>
      <c r="B37" s="201"/>
      <c r="C37" s="201"/>
      <c r="D37" s="93"/>
      <c r="E37" s="7" t="s">
        <v>14</v>
      </c>
      <c r="F37" s="187">
        <f>IF(D37&lt;&gt;"",ROUND((SUM(F31:F34)-F39)*(1+D37/100)-(SUM(F31:F34)-F39),0),0)</f>
        <v>0</v>
      </c>
      <c r="G37" s="85"/>
    </row>
    <row r="38" spans="1:13" x14ac:dyDescent="0.2">
      <c r="A38" s="208" t="s">
        <v>20</v>
      </c>
      <c r="B38" s="121"/>
      <c r="C38" s="121"/>
      <c r="D38" s="214"/>
      <c r="E38" s="215"/>
      <c r="F38" s="191">
        <f>IFERROR(F35+F36+F37,IFERROR(F35+F36,IFERROR(F35+F37,F35)))</f>
        <v>0</v>
      </c>
      <c r="G38" s="91"/>
      <c r="H38" s="94"/>
    </row>
    <row r="39" spans="1:13" x14ac:dyDescent="0.2">
      <c r="A39" s="209" t="s">
        <v>11</v>
      </c>
      <c r="B39"/>
      <c r="C39"/>
      <c r="D39" s="2"/>
      <c r="E39" s="216"/>
      <c r="F39" s="192">
        <f>+F135</f>
        <v>0</v>
      </c>
      <c r="G39" s="90"/>
      <c r="I39" s="23" t="s">
        <v>162</v>
      </c>
    </row>
    <row r="40" spans="1:13" ht="13.5" thickBot="1" x14ac:dyDescent="0.25">
      <c r="A40" s="210" t="s">
        <v>1</v>
      </c>
      <c r="B40" s="211"/>
      <c r="C40" s="211"/>
      <c r="D40" s="217"/>
      <c r="E40" s="218"/>
      <c r="F40" s="193">
        <f>ROUND(F38-F39,0)</f>
        <v>0</v>
      </c>
      <c r="G40" s="91"/>
    </row>
    <row r="41" spans="1:13" ht="13.5" customHeight="1" x14ac:dyDescent="0.2">
      <c r="A41" s="212" t="s">
        <v>17</v>
      </c>
      <c r="B41" s="213"/>
      <c r="C41" s="213"/>
      <c r="D41" s="219"/>
      <c r="E41" s="220"/>
      <c r="F41" s="199" t="str">
        <f>IFERROR((F36+F37)/F40,IFERROR(F36/F40,IFERROR(F37/F40,"")))</f>
        <v/>
      </c>
      <c r="G41" s="95"/>
    </row>
    <row r="42" spans="1:13" ht="10.5" customHeight="1" x14ac:dyDescent="0.2">
      <c r="A42"/>
      <c r="B42"/>
      <c r="C42"/>
      <c r="D42" s="2"/>
      <c r="E42" s="2"/>
      <c r="F42" s="3"/>
      <c r="G42" s="85"/>
    </row>
    <row r="43" spans="1:13" x14ac:dyDescent="0.2">
      <c r="A43" s="272" t="s">
        <v>65</v>
      </c>
      <c r="B43" s="9"/>
      <c r="C43" s="9"/>
      <c r="D43" s="10"/>
      <c r="E43" s="10"/>
      <c r="F43" s="15" t="s">
        <v>45</v>
      </c>
      <c r="G43" s="76"/>
    </row>
    <row r="44" spans="1:13" x14ac:dyDescent="0.2">
      <c r="A44" s="273"/>
      <c r="B44" s="13"/>
      <c r="C44" s="11"/>
      <c r="D44" s="11"/>
      <c r="E44" s="12" t="s">
        <v>3</v>
      </c>
      <c r="F44" s="77" t="s">
        <v>0</v>
      </c>
      <c r="G44" s="78"/>
    </row>
    <row r="45" spans="1:13" x14ac:dyDescent="0.2">
      <c r="A45" s="208" t="s">
        <v>44</v>
      </c>
      <c r="B45" s="121"/>
      <c r="C45" s="201"/>
      <c r="D45" s="201"/>
      <c r="E45" s="227" t="str">
        <f>IF(F45="","",F45/$F$53)</f>
        <v/>
      </c>
      <c r="F45" s="96"/>
      <c r="G45" s="97"/>
    </row>
    <row r="46" spans="1:13" x14ac:dyDescent="0.2">
      <c r="A46" s="202" t="s">
        <v>2</v>
      </c>
      <c r="B46" s="201"/>
      <c r="C46" s="201"/>
      <c r="D46" s="201"/>
      <c r="E46" s="227" t="str">
        <f>IF(F46="","",F46/$F$53)</f>
        <v/>
      </c>
      <c r="F46" s="98"/>
      <c r="G46" s="90"/>
      <c r="I46" s="80"/>
      <c r="J46" s="80"/>
      <c r="K46"/>
      <c r="L46"/>
      <c r="M46"/>
    </row>
    <row r="47" spans="1:13" x14ac:dyDescent="0.2">
      <c r="A47" s="202" t="s">
        <v>9</v>
      </c>
      <c r="B47" s="201"/>
      <c r="C47" s="33" t="s">
        <v>6</v>
      </c>
      <c r="D47" s="33" t="s">
        <v>7</v>
      </c>
      <c r="E47" s="221"/>
      <c r="F47" s="222"/>
      <c r="G47" s="85"/>
      <c r="I47" s="23" t="s">
        <v>163</v>
      </c>
      <c r="K47"/>
      <c r="L47"/>
      <c r="M47"/>
    </row>
    <row r="48" spans="1:13" x14ac:dyDescent="0.2">
      <c r="A48" s="277"/>
      <c r="B48" s="278"/>
      <c r="C48" s="93"/>
      <c r="D48" s="93"/>
      <c r="E48" s="180" t="str">
        <f>IF(F48="","",F48/$F$53)</f>
        <v/>
      </c>
      <c r="F48" s="187" t="str">
        <f>IF(AND(C48="",D48=""),"",IF(D48="",ROUND(C48,0),ROUND(D48,0)))</f>
        <v/>
      </c>
      <c r="G48" s="85"/>
      <c r="I48" s="23" t="s">
        <v>116</v>
      </c>
      <c r="K48" s="52"/>
      <c r="L48" s="52"/>
      <c r="M48" s="52"/>
    </row>
    <row r="49" spans="1:23" x14ac:dyDescent="0.2">
      <c r="A49" s="277"/>
      <c r="B49" s="278"/>
      <c r="C49" s="93"/>
      <c r="D49" s="93"/>
      <c r="E49" s="180" t="str">
        <f>IF(F49="","",F49/$F$53)</f>
        <v/>
      </c>
      <c r="F49" s="187" t="str">
        <f t="shared" ref="F49:F52" si="3">IF(AND(C49="",D49=""),"",IF(D49="",ROUND(C49,0),ROUND(D49,0)))</f>
        <v/>
      </c>
      <c r="G49" s="85"/>
      <c r="I49" s="52"/>
      <c r="J49" s="52"/>
      <c r="K49" s="52"/>
      <c r="L49" s="52"/>
      <c r="M49" s="52"/>
    </row>
    <row r="50" spans="1:23" x14ac:dyDescent="0.2">
      <c r="A50" s="202" t="s">
        <v>8</v>
      </c>
      <c r="B50" s="201"/>
      <c r="C50" s="33" t="s">
        <v>6</v>
      </c>
      <c r="D50" s="33" t="s">
        <v>7</v>
      </c>
      <c r="E50" s="99"/>
      <c r="F50" s="5"/>
      <c r="G50" s="85"/>
      <c r="I50" s="52" t="s">
        <v>59</v>
      </c>
      <c r="J50" s="52"/>
    </row>
    <row r="51" spans="1:23" x14ac:dyDescent="0.2">
      <c r="A51" s="264"/>
      <c r="B51" s="266"/>
      <c r="C51" s="93"/>
      <c r="D51" s="93"/>
      <c r="E51" s="180" t="str">
        <f>IF(F51="","",F51/$F$53)</f>
        <v/>
      </c>
      <c r="F51" s="187" t="str">
        <f t="shared" si="3"/>
        <v/>
      </c>
      <c r="G51" s="85"/>
      <c r="I51" s="23" t="s">
        <v>115</v>
      </c>
    </row>
    <row r="52" spans="1:23" x14ac:dyDescent="0.2">
      <c r="A52" s="267"/>
      <c r="B52" s="268"/>
      <c r="C52" s="93"/>
      <c r="D52" s="93"/>
      <c r="E52" s="180" t="str">
        <f>IF(F52="","",F52/$F$53)</f>
        <v/>
      </c>
      <c r="F52" s="187" t="str">
        <f t="shared" si="3"/>
        <v/>
      </c>
      <c r="G52" s="85"/>
      <c r="I52" s="23" t="s">
        <v>148</v>
      </c>
    </row>
    <row r="53" spans="1:23" ht="13.5" thickBot="1" x14ac:dyDescent="0.25">
      <c r="A53" s="225" t="s">
        <v>4</v>
      </c>
      <c r="B53" s="226"/>
      <c r="C53" s="211"/>
      <c r="D53" s="211"/>
      <c r="E53" s="228">
        <f>ROUND(SUM(E45:E52),3)</f>
        <v>0</v>
      </c>
      <c r="F53" s="198">
        <f>ROUND(SUM(F45:F52),0)</f>
        <v>0</v>
      </c>
      <c r="G53" s="91"/>
    </row>
    <row r="54" spans="1:23" ht="5.45" customHeight="1" x14ac:dyDescent="0.2">
      <c r="A54" s="100"/>
      <c r="B54"/>
      <c r="C54"/>
      <c r="D54" s="101"/>
      <c r="E54" s="101"/>
      <c r="F54" s="3"/>
      <c r="G54" s="85"/>
    </row>
    <row r="55" spans="1:23" x14ac:dyDescent="0.2">
      <c r="A55" s="29" t="s">
        <v>82</v>
      </c>
      <c r="B55" s="4"/>
      <c r="C55" s="4"/>
      <c r="D55" s="4"/>
      <c r="E55" s="8">
        <f>100%-E53</f>
        <v>1</v>
      </c>
      <c r="F55" s="6">
        <f>F40-F53</f>
        <v>0</v>
      </c>
      <c r="G55" s="102"/>
      <c r="I55" s="23" t="s">
        <v>203</v>
      </c>
    </row>
    <row r="56" spans="1:23" ht="4.5" customHeight="1" x14ac:dyDescent="0.2">
      <c r="A56" s="100"/>
      <c r="B56"/>
      <c r="C56"/>
      <c r="D56"/>
      <c r="E56" s="43"/>
      <c r="F56" s="103"/>
      <c r="G56" s="102"/>
    </row>
    <row r="57" spans="1:23" x14ac:dyDescent="0.2">
      <c r="A57"/>
      <c r="B57"/>
      <c r="C57"/>
      <c r="D57" s="2" t="s">
        <v>74</v>
      </c>
      <c r="E57" s="44" t="s">
        <v>81</v>
      </c>
      <c r="F57" s="93"/>
      <c r="G57" s="104"/>
    </row>
    <row r="58" spans="1:23" x14ac:dyDescent="0.2">
      <c r="A58"/>
      <c r="B58" s="30"/>
      <c r="C58"/>
      <c r="D58" s="2" t="s">
        <v>75</v>
      </c>
      <c r="E58" s="44" t="s">
        <v>81</v>
      </c>
      <c r="F58" s="93"/>
      <c r="G58" s="104"/>
      <c r="I58" s="48" t="s">
        <v>190</v>
      </c>
      <c r="J58" s="48"/>
    </row>
    <row r="59" spans="1:23" ht="7.5" customHeight="1" x14ac:dyDescent="0.2">
      <c r="A59"/>
      <c r="B59" s="30"/>
      <c r="C59"/>
      <c r="D59" s="2"/>
      <c r="E59" s="44"/>
      <c r="F59" s="30"/>
      <c r="G59" s="104"/>
      <c r="I59" s="48"/>
      <c r="J59" s="48"/>
    </row>
    <row r="60" spans="1:23" x14ac:dyDescent="0.2">
      <c r="A60" s="16" t="s">
        <v>205</v>
      </c>
      <c r="B60"/>
      <c r="C60"/>
      <c r="D60" s="2"/>
      <c r="E60" s="2"/>
      <c r="F60" s="2"/>
      <c r="G60" s="79"/>
      <c r="I60" s="53"/>
      <c r="K60"/>
      <c r="L60"/>
      <c r="M60"/>
    </row>
    <row r="61" spans="1:23" ht="26.25" customHeight="1" x14ac:dyDescent="0.2">
      <c r="A61" s="245" t="s">
        <v>192</v>
      </c>
      <c r="B61" s="245"/>
      <c r="C61" s="245"/>
      <c r="D61" s="245"/>
      <c r="E61" s="245"/>
      <c r="F61" s="245"/>
      <c r="G61" s="79"/>
      <c r="I61" s="106" t="s">
        <v>139</v>
      </c>
      <c r="J61" s="53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</row>
    <row r="62" spans="1:23" ht="12.75" customHeight="1" x14ac:dyDescent="0.2">
      <c r="A62" s="245"/>
      <c r="B62" s="245"/>
      <c r="C62" s="245"/>
      <c r="D62" s="245"/>
      <c r="E62" s="245"/>
      <c r="F62" s="245"/>
      <c r="G62" s="79"/>
      <c r="I62" s="106" t="s">
        <v>198</v>
      </c>
      <c r="J62" s="26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</row>
    <row r="63" spans="1:23" ht="12.75" customHeight="1" x14ac:dyDescent="0.2">
      <c r="A63" s="245"/>
      <c r="B63" s="245"/>
      <c r="C63" s="245"/>
      <c r="D63" s="245"/>
      <c r="E63" s="245"/>
      <c r="F63" s="245"/>
      <c r="G63" s="107"/>
      <c r="I63" s="26" t="s">
        <v>199</v>
      </c>
      <c r="J63" s="26"/>
      <c r="K63" s="52"/>
      <c r="L63" s="52"/>
      <c r="M63"/>
    </row>
    <row r="64" spans="1:23" x14ac:dyDescent="0.2">
      <c r="A64" s="245"/>
      <c r="B64" s="245"/>
      <c r="C64" s="245"/>
      <c r="D64" s="245"/>
      <c r="E64" s="245"/>
      <c r="F64" s="245"/>
      <c r="G64" s="107"/>
      <c r="I64" s="245"/>
      <c r="J64" s="245"/>
      <c r="K64" s="52"/>
      <c r="L64" s="52"/>
      <c r="M64"/>
    </row>
    <row r="65" spans="1:13" x14ac:dyDescent="0.2">
      <c r="A65" s="145"/>
      <c r="B65" s="145"/>
      <c r="C65" s="145"/>
      <c r="D65" s="145"/>
      <c r="E65" s="145"/>
      <c r="F65" s="145"/>
      <c r="G65" s="107"/>
      <c r="J65" s="105"/>
      <c r="K65"/>
      <c r="L65"/>
      <c r="M65"/>
    </row>
    <row r="66" spans="1:13" x14ac:dyDescent="0.2">
      <c r="A66" s="22" t="s">
        <v>140</v>
      </c>
      <c r="G66" s="107"/>
      <c r="J66" s="105"/>
      <c r="K66" s="52"/>
      <c r="L66" s="52"/>
      <c r="M66" s="52"/>
    </row>
    <row r="67" spans="1:13" ht="39" customHeight="1" x14ac:dyDescent="0.2">
      <c r="A67" s="269" t="s">
        <v>138</v>
      </c>
      <c r="B67" s="269"/>
      <c r="C67" s="269"/>
      <c r="D67" s="269"/>
      <c r="E67" s="269"/>
      <c r="F67" s="269"/>
      <c r="G67" s="107"/>
      <c r="I67" s="245"/>
      <c r="J67" s="245"/>
      <c r="K67" s="52"/>
      <c r="L67" s="52"/>
      <c r="M67" s="52"/>
    </row>
    <row r="68" spans="1:13" x14ac:dyDescent="0.2">
      <c r="A68" s="22"/>
      <c r="G68" s="107"/>
      <c r="I68" s="53"/>
      <c r="J68" s="20"/>
      <c r="K68" s="52"/>
      <c r="L68" s="52"/>
      <c r="M68" s="52"/>
    </row>
    <row r="69" spans="1:13" x14ac:dyDescent="0.2">
      <c r="A69" s="108" t="s">
        <v>121</v>
      </c>
      <c r="B69" s="109"/>
      <c r="C69" s="109"/>
      <c r="D69" s="109"/>
      <c r="E69" s="110" t="s">
        <v>111</v>
      </c>
      <c r="F69" s="111">
        <v>1000</v>
      </c>
      <c r="G69" s="107"/>
      <c r="K69" s="52"/>
      <c r="L69" s="52"/>
      <c r="M69" s="52"/>
    </row>
    <row r="70" spans="1:13" x14ac:dyDescent="0.2">
      <c r="A70" s="256" t="s">
        <v>85</v>
      </c>
      <c r="B70" s="257"/>
      <c r="C70" s="257"/>
      <c r="D70" s="258"/>
      <c r="E70" s="81"/>
      <c r="F70" s="112"/>
      <c r="G70" s="113"/>
      <c r="I70" s="52" t="s">
        <v>125</v>
      </c>
      <c r="J70" s="52"/>
    </row>
    <row r="71" spans="1:13" x14ac:dyDescent="0.2">
      <c r="A71" s="256" t="s">
        <v>67</v>
      </c>
      <c r="B71" s="257"/>
      <c r="C71" s="257"/>
      <c r="D71" s="258"/>
      <c r="E71" s="81"/>
      <c r="F71" s="112"/>
      <c r="G71" s="66"/>
      <c r="I71" s="52" t="s">
        <v>117</v>
      </c>
      <c r="J71" s="52"/>
    </row>
    <row r="72" spans="1:13" x14ac:dyDescent="0.2">
      <c r="A72" s="256" t="s">
        <v>68</v>
      </c>
      <c r="B72" s="257"/>
      <c r="C72" s="257"/>
      <c r="D72" s="258"/>
      <c r="E72" s="81"/>
      <c r="F72" s="112"/>
      <c r="G72" s="66"/>
      <c r="I72" s="52" t="s">
        <v>112</v>
      </c>
      <c r="J72" s="52"/>
    </row>
    <row r="73" spans="1:13" x14ac:dyDescent="0.2">
      <c r="A73" s="114" t="s">
        <v>69</v>
      </c>
      <c r="B73" s="56"/>
      <c r="C73" s="56"/>
      <c r="D73" s="56"/>
      <c r="E73" s="81"/>
      <c r="F73" s="112"/>
      <c r="G73" s="66"/>
      <c r="I73" s="52" t="s">
        <v>114</v>
      </c>
      <c r="J73" s="52"/>
      <c r="K73" s="52"/>
      <c r="L73" s="52"/>
      <c r="M73" s="52"/>
    </row>
    <row r="74" spans="1:13" x14ac:dyDescent="0.2">
      <c r="A74" s="115"/>
      <c r="B74" s="37"/>
      <c r="C74" s="37"/>
      <c r="D74" s="116"/>
      <c r="E74" s="117"/>
      <c r="F74" s="118"/>
      <c r="G74" s="66"/>
      <c r="I74" s="52" t="s">
        <v>113</v>
      </c>
      <c r="J74" s="52"/>
      <c r="K74" s="52"/>
      <c r="L74" s="52"/>
      <c r="M74" s="52"/>
    </row>
    <row r="75" spans="1:13" x14ac:dyDescent="0.2">
      <c r="A75" s="119" t="s">
        <v>118</v>
      </c>
      <c r="D75" s="20"/>
      <c r="E75" s="237"/>
      <c r="F75" s="118"/>
      <c r="G75" s="66"/>
      <c r="J75" s="52"/>
      <c r="K75" s="52"/>
      <c r="L75" s="52"/>
      <c r="M75" s="52"/>
    </row>
    <row r="76" spans="1:13" x14ac:dyDescent="0.2">
      <c r="A76" s="120" t="s">
        <v>63</v>
      </c>
      <c r="B76" s="121"/>
      <c r="C76" s="121"/>
      <c r="D76" s="121"/>
      <c r="E76" s="121"/>
      <c r="F76" s="224">
        <f>ROUND(SUM(F70:F75),0)</f>
        <v>0</v>
      </c>
      <c r="G76" s="66"/>
      <c r="K76" s="52"/>
      <c r="L76" s="52"/>
      <c r="M76" s="52"/>
    </row>
    <row r="77" spans="1:13" ht="7.5" customHeight="1" x14ac:dyDescent="0.2">
      <c r="A77" s="22"/>
      <c r="D77" s="20"/>
      <c r="E77" s="20"/>
      <c r="F77" s="20"/>
      <c r="G77" s="122"/>
      <c r="I77" s="52"/>
      <c r="J77" s="52"/>
      <c r="K77" s="52"/>
      <c r="L77" s="52"/>
      <c r="M77" s="52"/>
    </row>
    <row r="78" spans="1:13" x14ac:dyDescent="0.2">
      <c r="A78" s="29" t="s">
        <v>5</v>
      </c>
      <c r="B78" s="4"/>
      <c r="C78" s="4"/>
      <c r="D78" s="4"/>
      <c r="E78" s="4"/>
      <c r="F78" s="31">
        <f>+F40-F76</f>
        <v>0</v>
      </c>
      <c r="G78" s="107"/>
      <c r="I78" s="245" t="s">
        <v>201</v>
      </c>
      <c r="J78" s="245"/>
      <c r="K78" s="245"/>
      <c r="L78" s="52"/>
      <c r="M78" s="52"/>
    </row>
    <row r="79" spans="1:13" x14ac:dyDescent="0.2">
      <c r="A79" s="24"/>
      <c r="D79" s="20"/>
      <c r="E79" s="20"/>
      <c r="F79" s="20"/>
      <c r="G79" s="123"/>
      <c r="I79" s="245"/>
      <c r="J79" s="245"/>
      <c r="K79" s="245"/>
      <c r="L79" s="52"/>
      <c r="M79" s="52"/>
    </row>
    <row r="80" spans="1:13" x14ac:dyDescent="0.2">
      <c r="A80" s="24"/>
      <c r="B80" s="24"/>
      <c r="C80" s="24"/>
      <c r="G80" s="107"/>
      <c r="I80" s="52"/>
      <c r="J80" s="52"/>
      <c r="K80" s="52"/>
      <c r="L80" s="52"/>
      <c r="M80" s="52"/>
    </row>
    <row r="81" spans="1:17" ht="15" x14ac:dyDescent="0.2">
      <c r="A81" s="16" t="s">
        <v>141</v>
      </c>
      <c r="G81" s="107"/>
      <c r="I81" s="52" t="s">
        <v>127</v>
      </c>
      <c r="J81" s="52"/>
      <c r="K81" s="52"/>
      <c r="L81" s="52"/>
      <c r="M81" s="52"/>
    </row>
    <row r="82" spans="1:17" ht="37.5" customHeight="1" x14ac:dyDescent="0.2">
      <c r="A82" s="244" t="s">
        <v>195</v>
      </c>
      <c r="B82" s="244"/>
      <c r="C82" s="244"/>
      <c r="D82" s="244"/>
      <c r="E82" s="244"/>
      <c r="F82" s="244"/>
      <c r="G82" s="107"/>
      <c r="H82" s="51"/>
      <c r="I82" s="105"/>
      <c r="J82" s="51"/>
      <c r="K82" s="51"/>
      <c r="L82" s="51"/>
      <c r="M82" s="51"/>
      <c r="N82" s="51"/>
    </row>
    <row r="83" spans="1:17" x14ac:dyDescent="0.2">
      <c r="A83" s="51"/>
      <c r="B83" s="51"/>
      <c r="C83" s="51"/>
      <c r="D83" s="51"/>
      <c r="E83" s="51"/>
      <c r="F83" s="51"/>
      <c r="G83" s="107"/>
      <c r="H83" s="51"/>
      <c r="J83" s="51"/>
      <c r="K83" s="52"/>
      <c r="L83" s="52"/>
      <c r="M83" s="52"/>
    </row>
    <row r="84" spans="1:17" x14ac:dyDescent="0.2">
      <c r="A84" s="124" t="s">
        <v>51</v>
      </c>
      <c r="B84" s="125"/>
      <c r="C84" s="125"/>
      <c r="D84" s="126"/>
      <c r="E84" s="126"/>
      <c r="F84" s="127"/>
      <c r="G84" s="107"/>
      <c r="J84" s="52"/>
      <c r="K84" s="52"/>
      <c r="L84" s="52"/>
      <c r="M84" s="52"/>
    </row>
    <row r="85" spans="1:17" ht="27" customHeight="1" x14ac:dyDescent="0.2">
      <c r="A85" s="249" t="s">
        <v>194</v>
      </c>
      <c r="B85" s="245"/>
      <c r="C85" s="245"/>
      <c r="D85" s="245"/>
      <c r="E85" s="245"/>
      <c r="F85" s="250"/>
      <c r="G85" s="79"/>
      <c r="I85" s="106" t="s">
        <v>197</v>
      </c>
      <c r="J85" s="105"/>
      <c r="K85" s="105"/>
      <c r="L85" s="52"/>
      <c r="M85" s="52"/>
    </row>
    <row r="86" spans="1:17" x14ac:dyDescent="0.2">
      <c r="A86" s="249"/>
      <c r="B86" s="245"/>
      <c r="C86" s="245"/>
      <c r="D86" s="245"/>
      <c r="E86" s="245"/>
      <c r="F86" s="250"/>
      <c r="G86" s="79"/>
      <c r="J86" s="105"/>
      <c r="K86" s="52"/>
      <c r="L86" s="52"/>
      <c r="M86" s="52"/>
    </row>
    <row r="87" spans="1:17" x14ac:dyDescent="0.2">
      <c r="A87" s="249"/>
      <c r="B87" s="245"/>
      <c r="C87" s="245"/>
      <c r="D87" s="245"/>
      <c r="E87" s="245"/>
      <c r="F87" s="250"/>
      <c r="G87" s="107"/>
      <c r="I87" s="245"/>
      <c r="J87" s="245"/>
      <c r="K87" s="52"/>
      <c r="L87" s="52"/>
      <c r="M87" s="52"/>
    </row>
    <row r="88" spans="1:17" x14ac:dyDescent="0.2">
      <c r="A88" s="234"/>
      <c r="B88" s="105"/>
      <c r="C88" s="105"/>
      <c r="D88" s="105"/>
      <c r="E88" s="105"/>
      <c r="F88" s="235"/>
      <c r="G88" s="107"/>
      <c r="I88" s="105"/>
      <c r="J88" s="105"/>
      <c r="K88" s="52"/>
      <c r="L88" s="52"/>
      <c r="M88" s="52"/>
    </row>
    <row r="89" spans="1:17" x14ac:dyDescent="0.2">
      <c r="A89" s="234"/>
      <c r="B89" s="105"/>
      <c r="C89" s="105"/>
      <c r="D89" s="105"/>
      <c r="E89" s="105"/>
      <c r="F89" s="235"/>
      <c r="G89" s="107"/>
      <c r="I89" s="105"/>
      <c r="J89" s="105"/>
      <c r="K89" s="52"/>
      <c r="L89" s="52"/>
      <c r="M89" s="52"/>
    </row>
    <row r="90" spans="1:17" x14ac:dyDescent="0.2">
      <c r="A90" s="246"/>
      <c r="B90" s="247"/>
      <c r="C90" s="247"/>
      <c r="D90" s="247"/>
      <c r="E90" s="247"/>
      <c r="F90" s="248"/>
      <c r="G90" s="107"/>
      <c r="K90" s="52"/>
      <c r="L90" s="52"/>
      <c r="M90" s="52"/>
      <c r="N90" s="52"/>
      <c r="O90" s="52"/>
      <c r="P90" s="52"/>
      <c r="Q90" s="52"/>
    </row>
    <row r="91" spans="1:17" x14ac:dyDescent="0.2">
      <c r="A91" s="105"/>
      <c r="B91" s="105"/>
      <c r="C91" s="105"/>
      <c r="D91" s="105"/>
      <c r="E91" s="105"/>
      <c r="F91" s="105"/>
      <c r="G91" s="107"/>
      <c r="K91" s="52"/>
      <c r="L91" s="52"/>
      <c r="M91" s="52"/>
      <c r="N91" s="52"/>
      <c r="O91" s="52"/>
      <c r="P91" s="52"/>
      <c r="Q91" s="52"/>
    </row>
    <row r="92" spans="1:17" x14ac:dyDescent="0.2">
      <c r="A92" s="24"/>
      <c r="G92" s="107"/>
      <c r="I92" s="26" t="s">
        <v>164</v>
      </c>
      <c r="J92" s="26"/>
      <c r="K92" s="26"/>
      <c r="L92" s="26"/>
      <c r="M92" s="26"/>
      <c r="N92" s="52"/>
      <c r="O92" s="52"/>
      <c r="P92" s="52"/>
      <c r="Q92" s="52"/>
    </row>
    <row r="93" spans="1:17" ht="12.75" customHeight="1" x14ac:dyDescent="0.2">
      <c r="A93" s="128" t="s">
        <v>10</v>
      </c>
      <c r="B93" s="129"/>
      <c r="C93" s="129"/>
      <c r="D93" s="262" t="s">
        <v>76</v>
      </c>
      <c r="E93" s="262" t="s">
        <v>124</v>
      </c>
      <c r="F93" s="130"/>
      <c r="G93" s="107"/>
      <c r="I93" s="16" t="s">
        <v>10</v>
      </c>
      <c r="J93" s="51"/>
      <c r="K93" s="254" t="s">
        <v>76</v>
      </c>
      <c r="L93" s="254" t="s">
        <v>124</v>
      </c>
      <c r="N93" s="52"/>
      <c r="O93" s="52"/>
      <c r="P93" s="52"/>
      <c r="Q93" s="52"/>
    </row>
    <row r="94" spans="1:17" x14ac:dyDescent="0.2">
      <c r="A94" s="131" t="s">
        <v>135</v>
      </c>
      <c r="B94" s="55"/>
      <c r="C94" s="55"/>
      <c r="D94" s="263"/>
      <c r="E94" s="263"/>
      <c r="F94" s="132">
        <v>1000</v>
      </c>
      <c r="G94" s="107"/>
      <c r="I94" s="51" t="s">
        <v>135</v>
      </c>
      <c r="J94" s="16"/>
      <c r="K94" s="255"/>
      <c r="L94" s="255"/>
      <c r="M94" s="32">
        <v>1000</v>
      </c>
      <c r="N94" s="52"/>
      <c r="O94" s="52"/>
      <c r="P94" s="52"/>
      <c r="Q94" s="52"/>
    </row>
    <row r="95" spans="1:17" x14ac:dyDescent="0.2">
      <c r="A95" s="256"/>
      <c r="B95" s="257"/>
      <c r="C95" s="258"/>
      <c r="D95" s="34"/>
      <c r="E95" s="45"/>
      <c r="F95" s="187" t="str">
        <f>IF(D95&lt;&gt;"",ROUND((D95*E95)/1000,0),"")</f>
        <v/>
      </c>
      <c r="G95" s="79"/>
      <c r="I95" s="133" t="s">
        <v>128</v>
      </c>
      <c r="J95" s="133"/>
      <c r="K95" s="134" t="s">
        <v>70</v>
      </c>
      <c r="L95" s="134" t="s">
        <v>70</v>
      </c>
      <c r="M95" s="134" t="s">
        <v>70</v>
      </c>
    </row>
    <row r="96" spans="1:17" x14ac:dyDescent="0.2">
      <c r="A96" s="256"/>
      <c r="B96" s="257"/>
      <c r="C96" s="258"/>
      <c r="D96" s="34"/>
      <c r="E96" s="45"/>
      <c r="F96" s="187" t="str">
        <f t="shared" ref="F96:F99" si="4">IF(D96&lt;&gt;"",ROUND((D96*E96)/1000,0),"")</f>
        <v/>
      </c>
      <c r="G96" s="107"/>
      <c r="I96" s="23" t="s">
        <v>134</v>
      </c>
      <c r="K96" s="35" t="s">
        <v>70</v>
      </c>
      <c r="L96" s="35" t="s">
        <v>70</v>
      </c>
      <c r="M96" s="35" t="s">
        <v>70</v>
      </c>
    </row>
    <row r="97" spans="1:13" x14ac:dyDescent="0.2">
      <c r="A97" s="256"/>
      <c r="B97" s="257"/>
      <c r="C97" s="258"/>
      <c r="D97" s="34"/>
      <c r="E97" s="45"/>
      <c r="F97" s="187" t="str">
        <f t="shared" si="4"/>
        <v/>
      </c>
      <c r="G97" s="107"/>
      <c r="I97" s="26" t="s">
        <v>129</v>
      </c>
      <c r="J97" s="26"/>
      <c r="K97" s="35" t="s">
        <v>70</v>
      </c>
      <c r="L97" s="35" t="s">
        <v>70</v>
      </c>
      <c r="M97" s="35" t="s">
        <v>70</v>
      </c>
    </row>
    <row r="98" spans="1:13" x14ac:dyDescent="0.2">
      <c r="A98" s="256"/>
      <c r="B98" s="257"/>
      <c r="C98" s="258"/>
      <c r="D98" s="38"/>
      <c r="E98" s="46"/>
      <c r="F98" s="187" t="str">
        <f t="shared" si="4"/>
        <v/>
      </c>
      <c r="G98" s="107"/>
      <c r="I98" s="26" t="s">
        <v>130</v>
      </c>
      <c r="J98" s="26"/>
      <c r="K98" s="35" t="s">
        <v>70</v>
      </c>
      <c r="L98" s="35" t="s">
        <v>70</v>
      </c>
      <c r="M98" s="35" t="s">
        <v>70</v>
      </c>
    </row>
    <row r="99" spans="1:13" x14ac:dyDescent="0.2">
      <c r="A99" s="256"/>
      <c r="B99" s="257"/>
      <c r="C99" s="258"/>
      <c r="D99" s="38"/>
      <c r="E99" s="46"/>
      <c r="F99" s="187" t="str">
        <f t="shared" si="4"/>
        <v/>
      </c>
      <c r="G99" s="107"/>
      <c r="I99" s="20" t="s">
        <v>77</v>
      </c>
      <c r="J99" s="20"/>
      <c r="K99" s="20" t="s">
        <v>159</v>
      </c>
      <c r="M99" s="30" t="s">
        <v>83</v>
      </c>
    </row>
    <row r="100" spans="1:13" ht="13.5" thickBot="1" x14ac:dyDescent="0.25">
      <c r="A100" s="135" t="s">
        <v>78</v>
      </c>
      <c r="B100" s="136"/>
      <c r="C100" s="136"/>
      <c r="D100" s="37"/>
      <c r="E100" s="37"/>
      <c r="F100" s="224">
        <f>ROUND(SUM(F95:F99),0)</f>
        <v>0</v>
      </c>
      <c r="G100" s="107"/>
      <c r="I100" s="40"/>
      <c r="J100" s="40"/>
      <c r="K100" s="40"/>
      <c r="L100" s="40"/>
      <c r="M100" s="39" t="s">
        <v>84</v>
      </c>
    </row>
    <row r="101" spans="1:13" x14ac:dyDescent="0.2">
      <c r="A101" s="24" t="s">
        <v>146</v>
      </c>
      <c r="G101" s="79"/>
      <c r="I101" s="23" t="s">
        <v>204</v>
      </c>
    </row>
    <row r="102" spans="1:13" x14ac:dyDescent="0.2">
      <c r="A102" s="245"/>
      <c r="B102" s="245"/>
      <c r="C102" s="245"/>
      <c r="D102" s="245"/>
      <c r="E102" s="245"/>
      <c r="F102" s="245"/>
      <c r="G102" s="79"/>
    </row>
    <row r="103" spans="1:13" x14ac:dyDescent="0.2">
      <c r="A103" s="105"/>
      <c r="B103" s="105"/>
      <c r="C103" s="105"/>
      <c r="D103" s="105"/>
      <c r="E103" s="105"/>
      <c r="F103" s="105"/>
      <c r="G103" s="79"/>
    </row>
    <row r="104" spans="1:13" x14ac:dyDescent="0.2">
      <c r="A104" s="245"/>
      <c r="B104" s="245"/>
      <c r="C104" s="245"/>
      <c r="D104" s="245"/>
      <c r="E104" s="245"/>
      <c r="F104" s="245"/>
      <c r="G104" s="79"/>
    </row>
    <row r="105" spans="1:13" x14ac:dyDescent="0.2">
      <c r="A105" s="19"/>
      <c r="G105" s="107"/>
      <c r="K105" s="23"/>
      <c r="L105" s="23"/>
      <c r="M105" s="23"/>
    </row>
    <row r="106" spans="1:13" ht="38.25" x14ac:dyDescent="0.2">
      <c r="A106" s="124" t="s">
        <v>206</v>
      </c>
      <c r="B106" s="137"/>
      <c r="C106" s="126"/>
      <c r="D106" s="238" t="s">
        <v>189</v>
      </c>
      <c r="E106" s="238" t="s">
        <v>188</v>
      </c>
      <c r="F106" s="138">
        <v>1000</v>
      </c>
      <c r="G106" s="107"/>
      <c r="I106" s="69" t="s">
        <v>207</v>
      </c>
      <c r="J106" s="53"/>
    </row>
    <row r="107" spans="1:13" x14ac:dyDescent="0.2">
      <c r="A107" s="259"/>
      <c r="B107" s="260"/>
      <c r="C107" s="261"/>
      <c r="D107" s="41"/>
      <c r="E107" s="41"/>
      <c r="F107" s="187" t="str">
        <f>IF(D107&lt;&gt;"",ROUND((D107-E107),0),"")</f>
        <v/>
      </c>
      <c r="G107" s="107"/>
      <c r="I107" s="23" t="s">
        <v>208</v>
      </c>
    </row>
    <row r="108" spans="1:13" x14ac:dyDescent="0.2">
      <c r="A108" s="259"/>
      <c r="B108" s="260"/>
      <c r="C108" s="261"/>
      <c r="D108" s="41"/>
      <c r="E108" s="41"/>
      <c r="F108" s="187" t="str">
        <f t="shared" ref="F108:F109" si="5">IF(D108&lt;&gt;"",ROUND((D108-E108),0),"")</f>
        <v/>
      </c>
      <c r="G108" s="79"/>
      <c r="J108" s="48"/>
    </row>
    <row r="109" spans="1:13" x14ac:dyDescent="0.2">
      <c r="A109" s="259"/>
      <c r="B109" s="260"/>
      <c r="C109" s="261"/>
      <c r="D109" s="41"/>
      <c r="E109" s="41"/>
      <c r="F109" s="187" t="str">
        <f t="shared" si="5"/>
        <v/>
      </c>
      <c r="G109" s="107"/>
    </row>
    <row r="110" spans="1:13" x14ac:dyDescent="0.2">
      <c r="A110" s="135" t="s">
        <v>209</v>
      </c>
      <c r="B110" s="136"/>
      <c r="C110" s="136"/>
      <c r="D110" s="37"/>
      <c r="E110" s="37"/>
      <c r="F110" s="223">
        <f>ROUND(SUM(F107:F109),0)</f>
        <v>0</v>
      </c>
      <c r="G110" s="107"/>
    </row>
    <row r="111" spans="1:13" x14ac:dyDescent="0.2">
      <c r="A111" s="24" t="s">
        <v>210</v>
      </c>
      <c r="D111" s="20"/>
      <c r="E111" s="20"/>
      <c r="F111" s="20"/>
      <c r="G111" s="107"/>
    </row>
    <row r="112" spans="1:13" x14ac:dyDescent="0.2">
      <c r="A112" s="245"/>
      <c r="B112" s="245"/>
      <c r="C112" s="245"/>
      <c r="D112" s="245"/>
      <c r="E112" s="245"/>
      <c r="F112" s="245"/>
      <c r="G112" s="107"/>
      <c r="I112" s="23" t="s">
        <v>178</v>
      </c>
    </row>
    <row r="113" spans="1:14" x14ac:dyDescent="0.2">
      <c r="A113" s="16"/>
      <c r="G113" s="107"/>
      <c r="I113" s="23" t="s">
        <v>177</v>
      </c>
    </row>
    <row r="114" spans="1:14" x14ac:dyDescent="0.2">
      <c r="A114" s="124" t="s">
        <v>13</v>
      </c>
      <c r="B114" s="125"/>
      <c r="C114" s="125"/>
      <c r="D114" s="126"/>
      <c r="E114" s="139"/>
      <c r="F114" s="138">
        <v>1000</v>
      </c>
      <c r="G114" s="79"/>
      <c r="I114" s="23" t="s">
        <v>136</v>
      </c>
      <c r="J114" s="16"/>
      <c r="M114" s="32"/>
    </row>
    <row r="115" spans="1:14" x14ac:dyDescent="0.2">
      <c r="A115" s="259" t="s">
        <v>118</v>
      </c>
      <c r="B115" s="260"/>
      <c r="C115" s="260"/>
      <c r="D115" s="260"/>
      <c r="E115" s="260"/>
      <c r="F115" s="41"/>
      <c r="G115" s="107"/>
      <c r="I115" s="23" t="s">
        <v>137</v>
      </c>
      <c r="M115" s="26"/>
    </row>
    <row r="116" spans="1:14" x14ac:dyDescent="0.2">
      <c r="A116" s="264" t="s">
        <v>120</v>
      </c>
      <c r="B116" s="265"/>
      <c r="C116" s="265"/>
      <c r="D116" s="265"/>
      <c r="E116" s="265"/>
      <c r="F116" s="41"/>
      <c r="G116" s="107"/>
      <c r="K116" s="30"/>
      <c r="L116" s="25"/>
      <c r="M116" s="26"/>
    </row>
    <row r="117" spans="1:14" ht="12.75" customHeight="1" x14ac:dyDescent="0.2">
      <c r="A117" s="264" t="s">
        <v>119</v>
      </c>
      <c r="B117" s="265"/>
      <c r="C117" s="265"/>
      <c r="D117" s="265"/>
      <c r="E117" s="266"/>
      <c r="F117" s="41"/>
      <c r="G117" s="107"/>
      <c r="I117" s="20" t="s">
        <v>126</v>
      </c>
      <c r="L117" s="25"/>
      <c r="M117" s="36"/>
    </row>
    <row r="118" spans="1:14" x14ac:dyDescent="0.2">
      <c r="A118" s="264" t="s">
        <v>132</v>
      </c>
      <c r="B118" s="265"/>
      <c r="C118" s="265"/>
      <c r="D118" s="265"/>
      <c r="E118" s="266"/>
      <c r="F118" s="41"/>
      <c r="G118" s="107"/>
      <c r="I118" s="23" t="s">
        <v>176</v>
      </c>
      <c r="L118" s="25"/>
      <c r="M118" s="36"/>
    </row>
    <row r="119" spans="1:14" x14ac:dyDescent="0.2">
      <c r="A119" s="264" t="s">
        <v>122</v>
      </c>
      <c r="B119" s="265"/>
      <c r="C119" s="265"/>
      <c r="D119" s="265"/>
      <c r="E119" s="266"/>
      <c r="F119" s="41"/>
      <c r="G119" s="107"/>
      <c r="K119" s="23"/>
    </row>
    <row r="120" spans="1:14" x14ac:dyDescent="0.2">
      <c r="A120" s="264" t="s">
        <v>123</v>
      </c>
      <c r="B120" s="265"/>
      <c r="C120" s="265"/>
      <c r="D120" s="265"/>
      <c r="E120" s="266"/>
      <c r="F120" s="41"/>
      <c r="G120" s="107"/>
      <c r="I120" s="23" t="s">
        <v>180</v>
      </c>
      <c r="L120" s="25"/>
      <c r="M120" s="36"/>
    </row>
    <row r="121" spans="1:14" x14ac:dyDescent="0.2">
      <c r="A121" s="264" t="s">
        <v>173</v>
      </c>
      <c r="B121" s="265"/>
      <c r="C121" s="265"/>
      <c r="D121" s="265"/>
      <c r="E121" s="266"/>
      <c r="F121" s="41"/>
      <c r="G121" s="107"/>
      <c r="I121" s="23" t="s">
        <v>179</v>
      </c>
      <c r="L121" s="25"/>
      <c r="M121" s="36"/>
    </row>
    <row r="122" spans="1:14" x14ac:dyDescent="0.2">
      <c r="A122" s="264" t="s">
        <v>151</v>
      </c>
      <c r="B122" s="265"/>
      <c r="C122" s="265"/>
      <c r="D122" s="265"/>
      <c r="E122" s="266"/>
      <c r="F122" s="41"/>
      <c r="G122" s="107"/>
      <c r="L122" s="25"/>
      <c r="M122" s="36"/>
    </row>
    <row r="123" spans="1:14" x14ac:dyDescent="0.2">
      <c r="A123" s="240"/>
      <c r="E123" s="241"/>
      <c r="F123" s="41"/>
      <c r="G123" s="107"/>
      <c r="L123" s="25"/>
      <c r="M123" s="36"/>
    </row>
    <row r="124" spans="1:14" x14ac:dyDescent="0.2">
      <c r="A124" s="264"/>
      <c r="B124" s="265"/>
      <c r="C124" s="265"/>
      <c r="D124" s="265"/>
      <c r="E124" s="266"/>
      <c r="F124" s="41"/>
      <c r="G124" s="107"/>
      <c r="L124" s="25"/>
      <c r="M124" s="36"/>
    </row>
    <row r="125" spans="1:14" x14ac:dyDescent="0.2">
      <c r="A125" s="264"/>
      <c r="B125" s="265"/>
      <c r="C125" s="265"/>
      <c r="D125" s="265"/>
      <c r="E125" s="266"/>
      <c r="F125" s="140"/>
      <c r="G125" s="107"/>
    </row>
    <row r="126" spans="1:14" x14ac:dyDescent="0.2">
      <c r="A126" s="264"/>
      <c r="B126" s="265"/>
      <c r="C126" s="265"/>
      <c r="D126" s="265"/>
      <c r="E126" s="266"/>
      <c r="F126" s="141"/>
      <c r="G126" s="107"/>
      <c r="K126" s="23"/>
      <c r="L126" s="23"/>
      <c r="M126" s="23"/>
      <c r="N126" s="23"/>
    </row>
    <row r="127" spans="1:14" x14ac:dyDescent="0.2">
      <c r="A127" s="135" t="s">
        <v>79</v>
      </c>
      <c r="B127" s="136"/>
      <c r="C127" s="136"/>
      <c r="D127" s="37"/>
      <c r="E127" s="116"/>
      <c r="F127" s="223">
        <f>ROUND(SUM(F115:F126),0)</f>
        <v>0</v>
      </c>
      <c r="G127" s="107"/>
      <c r="K127" s="23"/>
      <c r="L127" s="23"/>
      <c r="M127" s="23"/>
      <c r="N127" s="23"/>
    </row>
    <row r="128" spans="1:14" x14ac:dyDescent="0.2">
      <c r="A128" s="24" t="s">
        <v>144</v>
      </c>
      <c r="D128" s="20"/>
      <c r="E128" s="20"/>
      <c r="F128" s="20"/>
      <c r="G128" s="107"/>
      <c r="I128" s="106" t="s">
        <v>174</v>
      </c>
    </row>
    <row r="129" spans="1:17" x14ac:dyDescent="0.2">
      <c r="A129" s="245"/>
      <c r="B129" s="245"/>
      <c r="C129" s="245"/>
      <c r="D129" s="245"/>
      <c r="E129" s="245"/>
      <c r="F129" s="245"/>
      <c r="G129" s="107"/>
      <c r="I129" s="245" t="s">
        <v>133</v>
      </c>
      <c r="J129" s="245"/>
    </row>
    <row r="130" spans="1:17" x14ac:dyDescent="0.2">
      <c r="A130" s="245"/>
      <c r="B130" s="245"/>
      <c r="C130" s="245"/>
      <c r="D130" s="245"/>
      <c r="E130" s="245"/>
      <c r="F130" s="245"/>
      <c r="G130" s="107"/>
      <c r="I130"/>
      <c r="J130"/>
    </row>
    <row r="131" spans="1:17" x14ac:dyDescent="0.2">
      <c r="D131" s="20"/>
      <c r="E131" s="20"/>
      <c r="F131" s="20"/>
      <c r="G131" s="107"/>
      <c r="K131" s="23"/>
      <c r="L131" s="23"/>
      <c r="M131" s="23"/>
      <c r="N131" s="23"/>
      <c r="O131" s="23"/>
      <c r="P131" s="23"/>
      <c r="Q131" s="23"/>
    </row>
    <row r="132" spans="1:17" x14ac:dyDescent="0.2">
      <c r="A132" s="128" t="s">
        <v>52</v>
      </c>
      <c r="B132" s="142"/>
      <c r="C132" s="142"/>
      <c r="D132" s="143"/>
      <c r="E132" s="10"/>
      <c r="F132" s="130">
        <v>1000</v>
      </c>
      <c r="G132" s="107"/>
      <c r="I132" s="48"/>
      <c r="J132" s="48"/>
    </row>
    <row r="133" spans="1:17" x14ac:dyDescent="0.2">
      <c r="A133" s="264"/>
      <c r="B133" s="265"/>
      <c r="C133" s="265"/>
      <c r="D133" s="265"/>
      <c r="E133" s="266"/>
      <c r="F133" s="41"/>
      <c r="G133" s="107"/>
      <c r="I133" s="53"/>
      <c r="J133" s="53"/>
    </row>
    <row r="134" spans="1:17" x14ac:dyDescent="0.2">
      <c r="A134" s="264"/>
      <c r="B134" s="265"/>
      <c r="C134" s="265"/>
      <c r="D134" s="265"/>
      <c r="E134" s="266"/>
      <c r="F134" s="141"/>
      <c r="G134" s="107"/>
    </row>
    <row r="135" spans="1:17" x14ac:dyDescent="0.2">
      <c r="A135" s="135" t="s">
        <v>150</v>
      </c>
      <c r="B135" s="136"/>
      <c r="C135" s="136"/>
      <c r="D135" s="37"/>
      <c r="E135" s="37"/>
      <c r="F135" s="223">
        <f>ROUND(SUM(F133:F134),0)</f>
        <v>0</v>
      </c>
      <c r="G135" s="107"/>
    </row>
    <row r="136" spans="1:17" x14ac:dyDescent="0.2">
      <c r="A136" s="24" t="s">
        <v>145</v>
      </c>
      <c r="B136" s="35"/>
      <c r="C136" s="35"/>
      <c r="D136" s="26"/>
      <c r="E136" s="26"/>
      <c r="F136" s="36"/>
      <c r="G136" s="107"/>
    </row>
    <row r="137" spans="1:17" ht="13.5" customHeight="1" x14ac:dyDescent="0.2">
      <c r="A137" s="245"/>
      <c r="B137" s="245"/>
      <c r="C137" s="245"/>
      <c r="D137" s="245"/>
      <c r="E137" s="245"/>
      <c r="F137" s="245"/>
      <c r="G137" s="107"/>
    </row>
    <row r="138" spans="1:17" x14ac:dyDescent="0.2">
      <c r="A138" s="24"/>
      <c r="B138" s="35"/>
      <c r="C138" s="35"/>
      <c r="D138" s="26"/>
      <c r="E138" s="26"/>
      <c r="F138" s="36"/>
      <c r="G138" s="107"/>
    </row>
    <row r="139" spans="1:17" x14ac:dyDescent="0.2">
      <c r="A139" s="124" t="s">
        <v>66</v>
      </c>
      <c r="B139" s="125"/>
      <c r="C139" s="125"/>
      <c r="D139" s="126"/>
      <c r="E139" s="139"/>
      <c r="F139" s="144"/>
      <c r="G139" s="107"/>
      <c r="I139" s="154"/>
    </row>
    <row r="140" spans="1:17" x14ac:dyDescent="0.2">
      <c r="A140" s="251" t="s">
        <v>196</v>
      </c>
      <c r="B140" s="252"/>
      <c r="C140" s="252"/>
      <c r="D140" s="252"/>
      <c r="E140" s="252"/>
      <c r="F140" s="253"/>
      <c r="G140" s="107"/>
      <c r="I140" s="157"/>
      <c r="J140" s="49"/>
    </row>
    <row r="141" spans="1:17" x14ac:dyDescent="0.2">
      <c r="A141" s="249"/>
      <c r="B141" s="245"/>
      <c r="C141" s="245"/>
      <c r="D141" s="245"/>
      <c r="E141" s="245"/>
      <c r="F141" s="250"/>
      <c r="G141" s="107"/>
    </row>
    <row r="142" spans="1:17" x14ac:dyDescent="0.2">
      <c r="A142" s="249"/>
      <c r="B142" s="245"/>
      <c r="C142" s="245"/>
      <c r="D142" s="245"/>
      <c r="E142" s="245"/>
      <c r="F142" s="250"/>
      <c r="G142" s="107"/>
      <c r="I142" s="158" t="s">
        <v>149</v>
      </c>
    </row>
    <row r="143" spans="1:17" x14ac:dyDescent="0.2">
      <c r="A143" s="249"/>
      <c r="B143" s="245"/>
      <c r="C143" s="245"/>
      <c r="D143" s="245"/>
      <c r="E143" s="245"/>
      <c r="F143" s="250"/>
      <c r="G143" s="107"/>
      <c r="I143" s="233" t="s">
        <v>153</v>
      </c>
    </row>
    <row r="144" spans="1:17" x14ac:dyDescent="0.2">
      <c r="A144" s="249"/>
      <c r="B144" s="245"/>
      <c r="C144" s="245"/>
      <c r="D144" s="245"/>
      <c r="E144" s="245"/>
      <c r="F144" s="250"/>
      <c r="G144" s="107"/>
      <c r="I144" s="155" t="s">
        <v>152</v>
      </c>
      <c r="J144" s="49"/>
    </row>
    <row r="145" spans="1:16" x14ac:dyDescent="0.2">
      <c r="A145" s="249"/>
      <c r="B145" s="245"/>
      <c r="C145" s="245"/>
      <c r="D145" s="245"/>
      <c r="E145" s="245"/>
      <c r="F145" s="250"/>
      <c r="G145" s="107"/>
      <c r="J145" s="49"/>
    </row>
    <row r="146" spans="1:16" x14ac:dyDescent="0.2">
      <c r="A146" s="249"/>
      <c r="B146" s="245"/>
      <c r="C146" s="245"/>
      <c r="D146" s="245"/>
      <c r="E146" s="245"/>
      <c r="F146" s="250"/>
      <c r="G146" s="107"/>
      <c r="J146" s="49"/>
    </row>
    <row r="147" spans="1:16" x14ac:dyDescent="0.2">
      <c r="A147" s="249"/>
      <c r="B147" s="245"/>
      <c r="C147" s="245"/>
      <c r="D147" s="245"/>
      <c r="E147" s="245"/>
      <c r="F147" s="250"/>
      <c r="G147" s="107"/>
      <c r="J147" s="49"/>
    </row>
    <row r="148" spans="1:16" x14ac:dyDescent="0.2">
      <c r="A148" s="249"/>
      <c r="B148" s="245"/>
      <c r="C148" s="245"/>
      <c r="D148" s="245"/>
      <c r="E148" s="245"/>
      <c r="F148" s="250"/>
      <c r="G148" s="107"/>
    </row>
    <row r="149" spans="1:16" x14ac:dyDescent="0.2">
      <c r="A149" s="249"/>
      <c r="B149" s="245"/>
      <c r="C149" s="245"/>
      <c r="D149" s="245"/>
      <c r="E149" s="245"/>
      <c r="F149" s="250"/>
      <c r="G149" s="107"/>
      <c r="J149" s="53"/>
    </row>
    <row r="150" spans="1:16" x14ac:dyDescent="0.2">
      <c r="A150" s="246"/>
      <c r="B150" s="247"/>
      <c r="C150" s="247"/>
      <c r="D150" s="247"/>
      <c r="E150" s="247"/>
      <c r="F150" s="248"/>
      <c r="G150" s="107"/>
    </row>
    <row r="151" spans="1:16" x14ac:dyDescent="0.2">
      <c r="A151" s="105"/>
      <c r="B151" s="105"/>
      <c r="C151" s="105"/>
      <c r="D151" s="105"/>
      <c r="E151" s="105"/>
      <c r="F151" s="105"/>
      <c r="G151" s="107"/>
      <c r="K151" s="23"/>
      <c r="L151" s="23"/>
      <c r="M151" s="23"/>
      <c r="N151" s="23"/>
      <c r="O151" s="23"/>
      <c r="P151" s="23"/>
    </row>
    <row r="152" spans="1:16" x14ac:dyDescent="0.2">
      <c r="A152" s="232" t="s">
        <v>168</v>
      </c>
      <c r="B152" s="232"/>
      <c r="C152" s="232"/>
      <c r="D152" s="232"/>
      <c r="E152" s="232"/>
      <c r="F152" s="232"/>
      <c r="G152" s="107"/>
      <c r="I152" s="106" t="s">
        <v>175</v>
      </c>
    </row>
    <row r="153" spans="1:16" ht="27" customHeight="1" x14ac:dyDescent="0.2">
      <c r="A153" s="242" t="s">
        <v>182</v>
      </c>
      <c r="B153" s="243"/>
      <c r="C153" s="243"/>
      <c r="D153" s="243"/>
      <c r="E153" s="243"/>
      <c r="F153" s="243"/>
      <c r="G153" s="107"/>
      <c r="I153" s="106" t="s">
        <v>181</v>
      </c>
    </row>
    <row r="154" spans="1:16" ht="36" x14ac:dyDescent="0.2">
      <c r="A154" s="169" t="s">
        <v>147</v>
      </c>
      <c r="B154" s="170" t="s">
        <v>158</v>
      </c>
      <c r="C154" s="171" t="s">
        <v>185</v>
      </c>
      <c r="D154" s="171" t="s">
        <v>186</v>
      </c>
      <c r="E154" s="171" t="s">
        <v>143</v>
      </c>
      <c r="F154" s="172" t="s">
        <v>142</v>
      </c>
      <c r="G154" s="107"/>
      <c r="I154" s="106"/>
    </row>
    <row r="155" spans="1:16" x14ac:dyDescent="0.2">
      <c r="A155" s="173"/>
      <c r="B155" s="174"/>
      <c r="C155" s="175">
        <v>1000</v>
      </c>
      <c r="D155" s="175">
        <v>1000</v>
      </c>
      <c r="E155" s="175">
        <v>1000</v>
      </c>
      <c r="F155" s="176">
        <v>1000</v>
      </c>
      <c r="G155" s="107"/>
    </row>
    <row r="156" spans="1:16" x14ac:dyDescent="0.2">
      <c r="A156" s="194" t="s">
        <v>19</v>
      </c>
      <c r="B156" s="178">
        <f>+F156-C156-D156-E156</f>
        <v>0</v>
      </c>
      <c r="C156" s="161"/>
      <c r="D156" s="162"/>
      <c r="E156" s="178">
        <f>+F156-C156-D156</f>
        <v>0</v>
      </c>
      <c r="F156" s="229">
        <f>+F31</f>
        <v>0</v>
      </c>
      <c r="G156" s="107"/>
      <c r="I156" s="23" t="s">
        <v>167</v>
      </c>
    </row>
    <row r="157" spans="1:16" x14ac:dyDescent="0.2">
      <c r="A157" s="195" t="s">
        <v>78</v>
      </c>
      <c r="B157" s="178">
        <f>+F157-C157-D157-E157</f>
        <v>0</v>
      </c>
      <c r="C157" s="161"/>
      <c r="D157" s="162"/>
      <c r="E157" s="178">
        <f t="shared" ref="E157:E159" si="6">+F157-C157-D157</f>
        <v>0</v>
      </c>
      <c r="F157" s="229">
        <f>+F32</f>
        <v>0</v>
      </c>
      <c r="G157" s="107"/>
    </row>
    <row r="158" spans="1:16" x14ac:dyDescent="0.2">
      <c r="A158" s="239" t="s">
        <v>209</v>
      </c>
      <c r="B158" s="178">
        <f t="shared" ref="B158:B159" si="7">+F158-C158-D158-E158</f>
        <v>0</v>
      </c>
      <c r="C158" s="161"/>
      <c r="D158" s="162"/>
      <c r="E158" s="178">
        <f t="shared" si="6"/>
        <v>0</v>
      </c>
      <c r="F158" s="229">
        <f>+F33</f>
        <v>0</v>
      </c>
      <c r="G158" s="107"/>
    </row>
    <row r="159" spans="1:16" x14ac:dyDescent="0.2">
      <c r="A159" s="195" t="s">
        <v>79</v>
      </c>
      <c r="B159" s="178">
        <f t="shared" si="7"/>
        <v>0</v>
      </c>
      <c r="C159" s="161"/>
      <c r="D159" s="162"/>
      <c r="E159" s="178">
        <f t="shared" si="6"/>
        <v>0</v>
      </c>
      <c r="F159" s="229">
        <f>+F34</f>
        <v>0</v>
      </c>
      <c r="G159" s="107"/>
    </row>
    <row r="160" spans="1:16" x14ac:dyDescent="0.2">
      <c r="A160" s="196" t="s">
        <v>155</v>
      </c>
      <c r="B160" s="178">
        <f>+F160-C160-D160-E160</f>
        <v>0</v>
      </c>
      <c r="C160" s="179">
        <f t="shared" ref="C160:F160" si="8">SUM(C156:C159)</f>
        <v>0</v>
      </c>
      <c r="D160" s="179">
        <f t="shared" si="8"/>
        <v>0</v>
      </c>
      <c r="E160" s="179">
        <f t="shared" si="8"/>
        <v>0</v>
      </c>
      <c r="F160" s="236">
        <f t="shared" si="8"/>
        <v>0</v>
      </c>
      <c r="G160" s="107"/>
    </row>
    <row r="161" spans="1:14" x14ac:dyDescent="0.2">
      <c r="A161" s="195" t="s">
        <v>156</v>
      </c>
      <c r="B161" s="178">
        <f t="shared" ref="B161:B162" si="9">+F161-C161-D161-E161</f>
        <v>0</v>
      </c>
      <c r="C161" s="161"/>
      <c r="D161" s="162"/>
      <c r="E161" s="178">
        <f>+F161-C161-D161</f>
        <v>0</v>
      </c>
      <c r="F161" s="229">
        <f>+F36</f>
        <v>0</v>
      </c>
      <c r="G161" s="107"/>
      <c r="J161" s="26"/>
      <c r="K161" s="26"/>
      <c r="L161" s="26"/>
      <c r="M161" s="26"/>
      <c r="N161" s="26"/>
    </row>
    <row r="162" spans="1:14" x14ac:dyDescent="0.2">
      <c r="A162" s="197" t="s">
        <v>157</v>
      </c>
      <c r="B162" s="178">
        <f t="shared" si="9"/>
        <v>0</v>
      </c>
      <c r="C162" s="161"/>
      <c r="D162" s="162"/>
      <c r="E162" s="178">
        <f>+F162-C162-D162</f>
        <v>0</v>
      </c>
      <c r="F162" s="230">
        <f>+F37</f>
        <v>0</v>
      </c>
      <c r="G162" s="107"/>
    </row>
    <row r="163" spans="1:14" x14ac:dyDescent="0.2">
      <c r="A163" s="196" t="s">
        <v>20</v>
      </c>
      <c r="B163" s="178">
        <f>+F163-C163-D163-E163</f>
        <v>0</v>
      </c>
      <c r="C163" s="179">
        <f>+C160+C161+C162</f>
        <v>0</v>
      </c>
      <c r="D163" s="179">
        <f>+D160+D161+D162</f>
        <v>0</v>
      </c>
      <c r="E163" s="179">
        <f>+E160+E161+E162</f>
        <v>0</v>
      </c>
      <c r="F163" s="236">
        <f>+F160+F161+F162</f>
        <v>0</v>
      </c>
      <c r="G163" s="107"/>
    </row>
    <row r="164" spans="1:14" x14ac:dyDescent="0.2">
      <c r="A164" s="197" t="s">
        <v>11</v>
      </c>
      <c r="B164" s="178">
        <f>+F164-C164-D164-E164</f>
        <v>0</v>
      </c>
      <c r="C164" s="161"/>
      <c r="D164" s="162"/>
      <c r="E164" s="178">
        <f>+F164-C164-D164</f>
        <v>0</v>
      </c>
      <c r="F164" s="229">
        <f>+F39</f>
        <v>0</v>
      </c>
      <c r="G164" s="107"/>
    </row>
    <row r="165" spans="1:14" x14ac:dyDescent="0.2">
      <c r="A165" s="196" t="s">
        <v>1</v>
      </c>
      <c r="B165" s="178">
        <f>+F165-C165-D165-E165</f>
        <v>0</v>
      </c>
      <c r="C165" s="179">
        <f>+C163-C164</f>
        <v>0</v>
      </c>
      <c r="D165" s="179">
        <f>+D163-D164</f>
        <v>0</v>
      </c>
      <c r="E165" s="179">
        <f>+E163-E164</f>
        <v>0</v>
      </c>
      <c r="F165" s="236">
        <f>+F163-F164</f>
        <v>0</v>
      </c>
      <c r="G165" s="107"/>
    </row>
    <row r="166" spans="1:14" ht="6.75" customHeight="1" x14ac:dyDescent="0.2">
      <c r="A166" s="163"/>
      <c r="B166" s="164"/>
      <c r="C166" s="165"/>
      <c r="D166" s="165"/>
      <c r="E166" s="165"/>
      <c r="F166" s="160"/>
      <c r="G166" s="107"/>
    </row>
    <row r="167" spans="1:14" x14ac:dyDescent="0.2">
      <c r="A167" s="166" t="s">
        <v>5</v>
      </c>
      <c r="B167" s="167"/>
      <c r="C167" s="168"/>
      <c r="D167" s="168"/>
      <c r="E167" s="168">
        <f>+E165-F45</f>
        <v>0</v>
      </c>
      <c r="F167" s="168">
        <f>+F165-F40</f>
        <v>0</v>
      </c>
      <c r="G167" s="107"/>
      <c r="I167" s="23" t="s">
        <v>166</v>
      </c>
    </row>
    <row r="168" spans="1:14" x14ac:dyDescent="0.2">
      <c r="B168" s="146"/>
      <c r="C168" s="147"/>
      <c r="D168" s="147"/>
      <c r="E168" s="147"/>
      <c r="F168" s="148"/>
      <c r="G168" s="107"/>
      <c r="I168" s="231" t="s">
        <v>165</v>
      </c>
    </row>
    <row r="169" spans="1:14" x14ac:dyDescent="0.2">
      <c r="A169" s="24" t="s">
        <v>183</v>
      </c>
      <c r="B169" s="105"/>
      <c r="C169" s="149"/>
      <c r="D169" s="149"/>
      <c r="E169" s="149"/>
      <c r="F169" s="150"/>
      <c r="G169" s="107"/>
      <c r="I169" s="231" t="s">
        <v>169</v>
      </c>
    </row>
    <row r="170" spans="1:14" x14ac:dyDescent="0.2">
      <c r="A170" s="290"/>
      <c r="B170" s="290"/>
      <c r="C170" s="290"/>
      <c r="D170" s="290"/>
      <c r="E170" s="290"/>
      <c r="F170" s="290"/>
      <c r="G170" s="107"/>
      <c r="I170" s="20"/>
    </row>
    <row r="171" spans="1:14" x14ac:dyDescent="0.2">
      <c r="A171"/>
      <c r="B171" s="105"/>
      <c r="C171" s="149"/>
      <c r="D171" s="149"/>
      <c r="E171" s="149"/>
      <c r="F171" s="150"/>
      <c r="G171" s="107"/>
      <c r="I171" s="231"/>
    </row>
    <row r="172" spans="1:14" x14ac:dyDescent="0.2">
      <c r="G172" s="107"/>
      <c r="I172" s="20"/>
    </row>
    <row r="173" spans="1:14" ht="6" customHeight="1" thickBot="1" x14ac:dyDescent="0.25">
      <c r="A173" s="27"/>
      <c r="B173" s="27"/>
      <c r="C173" s="27"/>
      <c r="D173" s="28"/>
      <c r="E173" s="28"/>
      <c r="F173" s="28"/>
      <c r="G173" s="107"/>
    </row>
    <row r="174" spans="1:14" x14ac:dyDescent="0.2">
      <c r="G174" s="1"/>
      <c r="I174" s="159" t="s">
        <v>73</v>
      </c>
    </row>
    <row r="178" spans="5:5" x14ac:dyDescent="0.2">
      <c r="E178" s="177"/>
    </row>
  </sheetData>
  <sheetProtection formatCells="0" formatRows="0" insertRows="0"/>
  <mergeCells count="93">
    <mergeCell ref="A170:F170"/>
    <mergeCell ref="A130:F130"/>
    <mergeCell ref="A112:F112"/>
    <mergeCell ref="A115:E115"/>
    <mergeCell ref="A116:E116"/>
    <mergeCell ref="A117:E117"/>
    <mergeCell ref="A118:E118"/>
    <mergeCell ref="A119:E119"/>
    <mergeCell ref="A120:E120"/>
    <mergeCell ref="A125:E125"/>
    <mergeCell ref="A126:E126"/>
    <mergeCell ref="A142:F142"/>
    <mergeCell ref="A141:F141"/>
    <mergeCell ref="A133:E133"/>
    <mergeCell ref="A134:E134"/>
    <mergeCell ref="B15:C15"/>
    <mergeCell ref="D15:E15"/>
    <mergeCell ref="B16:C16"/>
    <mergeCell ref="D16:E16"/>
    <mergeCell ref="I78:K79"/>
    <mergeCell ref="B14:C14"/>
    <mergeCell ref="D14:E14"/>
    <mergeCell ref="B12:C12"/>
    <mergeCell ref="D12:E12"/>
    <mergeCell ref="B13:C13"/>
    <mergeCell ref="D13:E13"/>
    <mergeCell ref="A10:A11"/>
    <mergeCell ref="B10:C10"/>
    <mergeCell ref="D10:E10"/>
    <mergeCell ref="F10:F11"/>
    <mergeCell ref="B11:C11"/>
    <mergeCell ref="B4:F4"/>
    <mergeCell ref="B5:F5"/>
    <mergeCell ref="I5:L5"/>
    <mergeCell ref="B7:F7"/>
    <mergeCell ref="D11:E11"/>
    <mergeCell ref="B17:C17"/>
    <mergeCell ref="D17:E17"/>
    <mergeCell ref="I67:J67"/>
    <mergeCell ref="A63:F63"/>
    <mergeCell ref="A21:A22"/>
    <mergeCell ref="C33:D33"/>
    <mergeCell ref="A36:C36"/>
    <mergeCell ref="A43:A44"/>
    <mergeCell ref="A48:B48"/>
    <mergeCell ref="A49:B49"/>
    <mergeCell ref="I64:J64"/>
    <mergeCell ref="A71:D71"/>
    <mergeCell ref="A51:B51"/>
    <mergeCell ref="A52:B52"/>
    <mergeCell ref="A61:F61"/>
    <mergeCell ref="A62:F62"/>
    <mergeCell ref="A64:F64"/>
    <mergeCell ref="A67:F67"/>
    <mergeCell ref="A70:D70"/>
    <mergeCell ref="A72:D72"/>
    <mergeCell ref="A85:F85"/>
    <mergeCell ref="A87:F87"/>
    <mergeCell ref="A90:F90"/>
    <mergeCell ref="A86:F86"/>
    <mergeCell ref="A82:F82"/>
    <mergeCell ref="A129:F129"/>
    <mergeCell ref="K93:K94"/>
    <mergeCell ref="I129:J129"/>
    <mergeCell ref="A102:F102"/>
    <mergeCell ref="A109:C109"/>
    <mergeCell ref="A98:C98"/>
    <mergeCell ref="A99:C99"/>
    <mergeCell ref="A104:F104"/>
    <mergeCell ref="A107:C107"/>
    <mergeCell ref="A108:C108"/>
    <mergeCell ref="A97:C97"/>
    <mergeCell ref="D93:D94"/>
    <mergeCell ref="E93:E94"/>
    <mergeCell ref="A124:E124"/>
    <mergeCell ref="A122:E122"/>
    <mergeCell ref="A121:E121"/>
    <mergeCell ref="A153:F153"/>
    <mergeCell ref="I10:L10"/>
    <mergeCell ref="I87:J87"/>
    <mergeCell ref="A150:F150"/>
    <mergeCell ref="A148:F148"/>
    <mergeCell ref="A149:F149"/>
    <mergeCell ref="A143:F143"/>
    <mergeCell ref="A144:F144"/>
    <mergeCell ref="A145:F145"/>
    <mergeCell ref="A146:F146"/>
    <mergeCell ref="A147:F147"/>
    <mergeCell ref="A137:F137"/>
    <mergeCell ref="A140:F140"/>
    <mergeCell ref="L93:L94"/>
    <mergeCell ref="A95:C95"/>
    <mergeCell ref="A96:C96"/>
  </mergeCells>
  <conditionalFormatting sqref="F55:G56">
    <cfRule type="cellIs" dxfId="5" priority="10" operator="notEqual">
      <formula>0</formula>
    </cfRule>
  </conditionalFormatting>
  <conditionalFormatting sqref="E55:E56">
    <cfRule type="cellIs" dxfId="4" priority="9" operator="notEqual">
      <formula>0</formula>
    </cfRule>
  </conditionalFormatting>
  <conditionalFormatting sqref="G79">
    <cfRule type="cellIs" dxfId="3" priority="5" operator="notEqual">
      <formula>0</formula>
    </cfRule>
    <cfRule type="cellIs" priority="6" operator="notEqual">
      <formula>0</formula>
    </cfRule>
    <cfRule type="cellIs" priority="7" operator="greaterThan">
      <formula>0</formula>
    </cfRule>
    <cfRule type="aboveAverage" dxfId="2" priority="8"/>
  </conditionalFormatting>
  <conditionalFormatting sqref="F78">
    <cfRule type="cellIs" dxfId="1" priority="1" operator="notEqual">
      <formula>0</formula>
    </cfRule>
    <cfRule type="cellIs" priority="2" operator="notEqual">
      <formula>0</formula>
    </cfRule>
    <cfRule type="cellIs" priority="3" operator="greaterThan">
      <formula>0</formula>
    </cfRule>
    <cfRule type="aboveAverage" dxfId="0" priority="4"/>
  </conditionalFormatting>
  <dataValidations count="5">
    <dataValidation type="textLength" allowBlank="1" showInputMessage="1" showErrorMessage="1" sqref="K18" xr:uid="{33AC2DC4-5DEA-4D35-B29A-1E8442779B41}">
      <formula1>10000</formula1>
      <formula2>500000</formula2>
    </dataValidation>
    <dataValidation type="textLength" allowBlank="1" showInputMessage="1" showErrorMessage="1" sqref="F12:G17 B17:E17 E24:G30 F31:G31 F107:F110 F35:G35 F38:G38 F40:G40 E48:G49 E51:G53 E55:G56 G79 G33 F76 F100 F127 F135 F78 F32:F34 F39 F41 E156:F159 C163:F163 C165:F165 C160:F160 E161:F162 E164:F164 E167" xr:uid="{F82C7934-D8CB-407A-BFC5-E989DA9962BC}">
      <formula1>10000</formula1>
      <formula2>50000</formula2>
    </dataValidation>
    <dataValidation type="decimal" operator="greaterThanOrEqual" allowBlank="1" showInputMessage="1" showErrorMessage="1" sqref="B24:D30 C51:D52 G34 C48:D49 G39" xr:uid="{78592EA6-40FF-4C26-BE38-5D82E4958F32}">
      <formula1>0</formula1>
    </dataValidation>
    <dataValidation type="decimal" allowBlank="1" showInputMessage="1" showErrorMessage="1" sqref="F36:F37" xr:uid="{06E60780-60C6-4349-B428-3AAA73888676}">
      <formula1>0</formula1>
      <formula2>10000000</formula2>
    </dataValidation>
    <dataValidation type="textLength" allowBlank="1" showInputMessage="1" showErrorMessage="1" sqref="B156:B165" xr:uid="{A7B1CC90-5D5A-40A1-9679-8B61EE8B2FDC}">
      <formula1>10000</formula1>
      <formula2>100000</formula2>
    </dataValidation>
  </dataValidations>
  <pageMargins left="0.51181102362204722" right="0.19685039370078741" top="0.55118110236220474" bottom="0.55118110236220474" header="0.31496062992125984" footer="0.11811023622047245"/>
  <pageSetup paperSize="9" fitToHeight="0" orientation="portrait" r:id="rId1"/>
  <headerFooter>
    <oddFooter>&amp;R2024 - Del 3, side &amp;P</oddFooter>
  </headerFooter>
  <rowBreaks count="1" manualBreakCount="1">
    <brk id="58" max="16383" man="1"/>
  </rowBreaks>
  <ignoredErrors>
    <ignoredError sqref="F22" numberStoredAsText="1"/>
    <ignoredError sqref="E160:F160 E163:F16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ws_data_out_effects"/>
  <dimension ref="A1:Q101"/>
  <sheetViews>
    <sheetView showGridLines="0" workbookViewId="0">
      <selection activeCell="G35" sqref="G35"/>
    </sheetView>
  </sheetViews>
  <sheetFormatPr defaultColWidth="8.85546875" defaultRowHeight="12.75" x14ac:dyDescent="0.2"/>
  <cols>
    <col min="12" max="12" width="55.140625" bestFit="1" customWidth="1"/>
  </cols>
  <sheetData>
    <row r="1" spans="1:17" x14ac:dyDescent="0.2">
      <c r="A1" t="s">
        <v>102</v>
      </c>
      <c r="B1" t="s">
        <v>103</v>
      </c>
      <c r="C1" t="s">
        <v>99</v>
      </c>
      <c r="G1" s="14" t="s">
        <v>108</v>
      </c>
      <c r="H1" s="14" t="s">
        <v>109</v>
      </c>
      <c r="J1" t="s">
        <v>101</v>
      </c>
      <c r="K1" t="s">
        <v>100</v>
      </c>
      <c r="L1" t="e">
        <f>#REF!</f>
        <v>#REF!</v>
      </c>
      <c r="M1" t="s">
        <v>104</v>
      </c>
      <c r="N1" t="s">
        <v>105</v>
      </c>
      <c r="O1">
        <v>1</v>
      </c>
      <c r="P1" t="e">
        <f>#REF!</f>
        <v>#REF!</v>
      </c>
      <c r="Q1" t="s">
        <v>106</v>
      </c>
    </row>
    <row r="2" spans="1:17" x14ac:dyDescent="0.2">
      <c r="A2" t="str">
        <f ca="1">IFERROR(VLOOKUP(VLOOKUP(K2,$J:$N,5,FALSE),$O$1:$Q$2,3,FALSE)&amp;" - "&amp;VLOOKUP($K2,$J:$N,3,FALSE),"")</f>
        <v/>
      </c>
      <c r="B2" t="str">
        <f ca="1">IFERROR(VLOOKUP($K2,$J:$M,4,FALSE),"")</f>
        <v/>
      </c>
      <c r="C2" t="str">
        <f ca="1">IF(A2&lt;&gt;"",#REF!,"")</f>
        <v/>
      </c>
      <c r="J2" t="e">
        <f ca="1">IF(M2=0,"",COUNTIF(M$2:M2,"&lt;&gt;0"))</f>
        <v>#REF!</v>
      </c>
      <c r="K2">
        <v>1</v>
      </c>
      <c r="L2" t="e">
        <f ca="1">OFFSET(#REF!,$K2,0)</f>
        <v>#REF!</v>
      </c>
      <c r="M2" t="e">
        <f ca="1">OFFSET(#REF!,$K2,0)</f>
        <v>#REF!</v>
      </c>
      <c r="N2" t="e">
        <f ca="1">IF(N1=2,2,IF(L2=$P$2,2,1))</f>
        <v>#REF!</v>
      </c>
      <c r="O2">
        <v>2</v>
      </c>
      <c r="P2" t="e">
        <f>#REF!</f>
        <v>#REF!</v>
      </c>
      <c r="Q2" t="s">
        <v>107</v>
      </c>
    </row>
    <row r="3" spans="1:17" x14ac:dyDescent="0.2">
      <c r="A3" t="str">
        <f t="shared" ref="A3:A66" ca="1" si="0">IFERROR(VLOOKUP(VLOOKUP(K3,$J:$N,5,FALSE),$O$1:$Q$2,3,FALSE)&amp;" - "&amp;VLOOKUP($K3,$J:$N,3,FALSE),"")</f>
        <v/>
      </c>
      <c r="B3" t="str">
        <f t="shared" ref="B3:B66" ca="1" si="1">IFERROR(VLOOKUP($K3,$J:$M,4,FALSE),"")</f>
        <v/>
      </c>
      <c r="C3" t="str">
        <f ca="1">IF(A3&lt;&gt;"",#REF!,"")</f>
        <v/>
      </c>
      <c r="J3" t="e">
        <f ca="1">IF(M3=0,"",COUNTIF(M$2:M3,"&lt;&gt;0"))</f>
        <v>#REF!</v>
      </c>
      <c r="K3">
        <f t="shared" ref="K3:K66" si="2">K2+1</f>
        <v>2</v>
      </c>
      <c r="L3" t="e">
        <f ca="1">OFFSET(#REF!,$K3,0)</f>
        <v>#REF!</v>
      </c>
      <c r="M3" t="e">
        <f ca="1">OFFSET(#REF!,$K3,0)</f>
        <v>#REF!</v>
      </c>
      <c r="N3" t="e">
        <f t="shared" ref="N3:N66" ca="1" si="3">IF(N2=2,2,IF(L3=$P$2,2,1))</f>
        <v>#REF!</v>
      </c>
      <c r="P3">
        <f ca="1">LEN(A3)</f>
        <v>0</v>
      </c>
    </row>
    <row r="4" spans="1:17" x14ac:dyDescent="0.2">
      <c r="A4" t="str">
        <f t="shared" ca="1" si="0"/>
        <v/>
      </c>
      <c r="B4" t="str">
        <f t="shared" ca="1" si="1"/>
        <v/>
      </c>
      <c r="C4" t="str">
        <f ca="1">IF(A4&lt;&gt;"",#REF!,"")</f>
        <v/>
      </c>
      <c r="J4" t="e">
        <f ca="1">IF(M4=0,"",COUNTIF(M$2:M4,"&lt;&gt;0"))</f>
        <v>#REF!</v>
      </c>
      <c r="K4">
        <f t="shared" si="2"/>
        <v>3</v>
      </c>
      <c r="L4" t="e">
        <f ca="1">OFFSET(#REF!,$K4,0)</f>
        <v>#REF!</v>
      </c>
      <c r="M4" t="e">
        <f ca="1">OFFSET(#REF!,$K4,0)</f>
        <v>#REF!</v>
      </c>
      <c r="N4" t="e">
        <f t="shared" ca="1" si="3"/>
        <v>#REF!</v>
      </c>
      <c r="P4">
        <f t="shared" ref="P4:P7" ca="1" si="4">LEN(A4)</f>
        <v>0</v>
      </c>
    </row>
    <row r="5" spans="1:17" x14ac:dyDescent="0.2">
      <c r="A5" t="str">
        <f t="shared" ca="1" si="0"/>
        <v/>
      </c>
      <c r="B5" t="str">
        <f t="shared" ca="1" si="1"/>
        <v/>
      </c>
      <c r="C5" t="str">
        <f ca="1">IF(A5&lt;&gt;"",#REF!,"")</f>
        <v/>
      </c>
      <c r="J5" t="e">
        <f ca="1">IF(M5=0,"",COUNTIF(M$2:M5,"&lt;&gt;0"))</f>
        <v>#REF!</v>
      </c>
      <c r="K5">
        <f t="shared" si="2"/>
        <v>4</v>
      </c>
      <c r="L5" t="e">
        <f ca="1">OFFSET(#REF!,$K5,0)</f>
        <v>#REF!</v>
      </c>
      <c r="M5" t="e">
        <f ca="1">OFFSET(#REF!,$K5,0)</f>
        <v>#REF!</v>
      </c>
      <c r="N5" t="e">
        <f t="shared" ca="1" si="3"/>
        <v>#REF!</v>
      </c>
      <c r="P5">
        <f t="shared" ca="1" si="4"/>
        <v>0</v>
      </c>
    </row>
    <row r="6" spans="1:17" x14ac:dyDescent="0.2">
      <c r="A6" t="str">
        <f t="shared" ca="1" si="0"/>
        <v/>
      </c>
      <c r="B6" t="str">
        <f t="shared" ca="1" si="1"/>
        <v/>
      </c>
      <c r="C6" t="str">
        <f ca="1">IF(A6&lt;&gt;"",#REF!,"")</f>
        <v/>
      </c>
      <c r="J6" t="e">
        <f ca="1">IF(M6=0,"",COUNTIF(M$2:M6,"&lt;&gt;0"))</f>
        <v>#REF!</v>
      </c>
      <c r="K6">
        <f t="shared" si="2"/>
        <v>5</v>
      </c>
      <c r="L6" t="e">
        <f ca="1">OFFSET(#REF!,$K6,0)</f>
        <v>#REF!</v>
      </c>
      <c r="M6" t="e">
        <f ca="1">OFFSET(#REF!,$K6,0)</f>
        <v>#REF!</v>
      </c>
      <c r="N6" t="e">
        <f t="shared" ca="1" si="3"/>
        <v>#REF!</v>
      </c>
      <c r="P6">
        <f t="shared" ca="1" si="4"/>
        <v>0</v>
      </c>
    </row>
    <row r="7" spans="1:17" x14ac:dyDescent="0.2">
      <c r="A7" t="str">
        <f t="shared" ca="1" si="0"/>
        <v/>
      </c>
      <c r="B7" t="str">
        <f t="shared" ca="1" si="1"/>
        <v/>
      </c>
      <c r="C7" t="str">
        <f ca="1">IF(A7&lt;&gt;"",#REF!,"")</f>
        <v/>
      </c>
      <c r="J7" t="e">
        <f ca="1">IF(M7=0,"",COUNTIF(M$2:M7,"&lt;&gt;0"))</f>
        <v>#REF!</v>
      </c>
      <c r="K7">
        <f t="shared" si="2"/>
        <v>6</v>
      </c>
      <c r="L7" t="e">
        <f ca="1">OFFSET(#REF!,$K7,0)</f>
        <v>#REF!</v>
      </c>
      <c r="M7" t="e">
        <f ca="1">OFFSET(#REF!,$K7,0)</f>
        <v>#REF!</v>
      </c>
      <c r="N7" t="e">
        <f t="shared" ca="1" si="3"/>
        <v>#REF!</v>
      </c>
      <c r="P7">
        <f t="shared" ca="1" si="4"/>
        <v>0</v>
      </c>
    </row>
    <row r="8" spans="1:17" x14ac:dyDescent="0.2">
      <c r="A8" t="str">
        <f t="shared" ca="1" si="0"/>
        <v/>
      </c>
      <c r="B8" t="str">
        <f t="shared" ca="1" si="1"/>
        <v/>
      </c>
      <c r="C8" t="str">
        <f ca="1">IF(A8&lt;&gt;"",#REF!,"")</f>
        <v/>
      </c>
      <c r="J8" t="e">
        <f ca="1">IF(M8=0,"",COUNTIF(M$2:M8,"&lt;&gt;0"))</f>
        <v>#REF!</v>
      </c>
      <c r="K8">
        <f t="shared" si="2"/>
        <v>7</v>
      </c>
      <c r="L8" t="e">
        <f ca="1">OFFSET(#REF!,$K8,0)</f>
        <v>#REF!</v>
      </c>
      <c r="M8" t="e">
        <f ca="1">OFFSET(#REF!,$K8,0)</f>
        <v>#REF!</v>
      </c>
      <c r="N8" t="e">
        <f t="shared" ca="1" si="3"/>
        <v>#REF!</v>
      </c>
    </row>
    <row r="9" spans="1:17" x14ac:dyDescent="0.2">
      <c r="A9" t="str">
        <f t="shared" ca="1" si="0"/>
        <v/>
      </c>
      <c r="B9" t="str">
        <f t="shared" ca="1" si="1"/>
        <v/>
      </c>
      <c r="C9" t="str">
        <f ca="1">IF(A9&lt;&gt;"",#REF!,"")</f>
        <v/>
      </c>
      <c r="J9" t="e">
        <f ca="1">IF(M9=0,"",COUNTIF(M$2:M9,"&lt;&gt;0"))</f>
        <v>#REF!</v>
      </c>
      <c r="K9">
        <f t="shared" si="2"/>
        <v>8</v>
      </c>
      <c r="L9" t="e">
        <f ca="1">OFFSET(#REF!,$K9,0)</f>
        <v>#REF!</v>
      </c>
      <c r="M9" t="e">
        <f ca="1">OFFSET(#REF!,$K9,0)</f>
        <v>#REF!</v>
      </c>
      <c r="N9" t="e">
        <f t="shared" ca="1" si="3"/>
        <v>#REF!</v>
      </c>
    </row>
    <row r="10" spans="1:17" x14ac:dyDescent="0.2">
      <c r="A10" t="str">
        <f t="shared" ca="1" si="0"/>
        <v/>
      </c>
      <c r="B10" t="str">
        <f t="shared" ca="1" si="1"/>
        <v/>
      </c>
      <c r="C10" t="str">
        <f ca="1">IF(A10&lt;&gt;"",#REF!,"")</f>
        <v/>
      </c>
      <c r="J10" t="e">
        <f ca="1">IF(M10=0,"",COUNTIF(M$2:M10,"&lt;&gt;0"))</f>
        <v>#REF!</v>
      </c>
      <c r="K10">
        <f t="shared" si="2"/>
        <v>9</v>
      </c>
      <c r="L10" t="e">
        <f ca="1">OFFSET(#REF!,$K10,0)</f>
        <v>#REF!</v>
      </c>
      <c r="M10" t="e">
        <f ca="1">OFFSET(#REF!,$K10,0)</f>
        <v>#REF!</v>
      </c>
      <c r="N10" t="e">
        <f t="shared" ca="1" si="3"/>
        <v>#REF!</v>
      </c>
    </row>
    <row r="11" spans="1:17" x14ac:dyDescent="0.2">
      <c r="A11" t="str">
        <f t="shared" ca="1" si="0"/>
        <v/>
      </c>
      <c r="B11" t="str">
        <f t="shared" ca="1" si="1"/>
        <v/>
      </c>
      <c r="C11" t="str">
        <f ca="1">IF(A11&lt;&gt;"",#REF!,"")</f>
        <v/>
      </c>
      <c r="J11" t="e">
        <f ca="1">IF(M11=0,"",COUNTIF(M$2:M11,"&lt;&gt;0"))</f>
        <v>#REF!</v>
      </c>
      <c r="K11">
        <f t="shared" si="2"/>
        <v>10</v>
      </c>
      <c r="L11" t="e">
        <f ca="1">OFFSET(#REF!,$K11,0)</f>
        <v>#REF!</v>
      </c>
      <c r="M11" t="e">
        <f ca="1">OFFSET(#REF!,$K11,0)</f>
        <v>#REF!</v>
      </c>
      <c r="N11" t="e">
        <f t="shared" ca="1" si="3"/>
        <v>#REF!</v>
      </c>
    </row>
    <row r="12" spans="1:17" x14ac:dyDescent="0.2">
      <c r="A12" t="str">
        <f t="shared" ca="1" si="0"/>
        <v/>
      </c>
      <c r="B12" t="str">
        <f t="shared" ca="1" si="1"/>
        <v/>
      </c>
      <c r="C12" t="str">
        <f ca="1">IF(A12&lt;&gt;"",#REF!,"")</f>
        <v/>
      </c>
      <c r="J12" t="e">
        <f ca="1">IF(M12=0,"",COUNTIF(M$2:M12,"&lt;&gt;0"))</f>
        <v>#REF!</v>
      </c>
      <c r="K12">
        <f t="shared" si="2"/>
        <v>11</v>
      </c>
      <c r="L12" t="e">
        <f ca="1">OFFSET(#REF!,$K12,0)</f>
        <v>#REF!</v>
      </c>
      <c r="M12" t="e">
        <f ca="1">OFFSET(#REF!,$K12,0)</f>
        <v>#REF!</v>
      </c>
      <c r="N12" t="e">
        <f t="shared" ca="1" si="3"/>
        <v>#REF!</v>
      </c>
    </row>
    <row r="13" spans="1:17" x14ac:dyDescent="0.2">
      <c r="A13" t="str">
        <f t="shared" ca="1" si="0"/>
        <v/>
      </c>
      <c r="B13" t="str">
        <f t="shared" ca="1" si="1"/>
        <v/>
      </c>
      <c r="C13" t="str">
        <f ca="1">IF(A13&lt;&gt;"",#REF!,"")</f>
        <v/>
      </c>
      <c r="J13" t="e">
        <f ca="1">IF(M13=0,"",COUNTIF(M$2:M13,"&lt;&gt;0"))</f>
        <v>#REF!</v>
      </c>
      <c r="K13">
        <f t="shared" si="2"/>
        <v>12</v>
      </c>
      <c r="L13" t="e">
        <f ca="1">OFFSET(#REF!,$K13,0)</f>
        <v>#REF!</v>
      </c>
      <c r="M13" t="e">
        <f ca="1">OFFSET(#REF!,$K13,0)</f>
        <v>#REF!</v>
      </c>
      <c r="N13" t="e">
        <f t="shared" ca="1" si="3"/>
        <v>#REF!</v>
      </c>
    </row>
    <row r="14" spans="1:17" x14ac:dyDescent="0.2">
      <c r="A14" t="str">
        <f t="shared" ca="1" si="0"/>
        <v/>
      </c>
      <c r="B14" t="str">
        <f t="shared" ca="1" si="1"/>
        <v/>
      </c>
      <c r="C14" t="str">
        <f ca="1">IF(A14&lt;&gt;"",#REF!,"")</f>
        <v/>
      </c>
      <c r="J14" t="e">
        <f ca="1">IF(M14=0,"",COUNTIF(M$2:M14,"&lt;&gt;0"))</f>
        <v>#REF!</v>
      </c>
      <c r="K14">
        <f t="shared" si="2"/>
        <v>13</v>
      </c>
      <c r="L14" t="e">
        <f ca="1">OFFSET(#REF!,$K14,0)</f>
        <v>#REF!</v>
      </c>
      <c r="M14" t="e">
        <f ca="1">OFFSET(#REF!,$K14,0)</f>
        <v>#REF!</v>
      </c>
      <c r="N14" t="e">
        <f t="shared" ca="1" si="3"/>
        <v>#REF!</v>
      </c>
    </row>
    <row r="15" spans="1:17" x14ac:dyDescent="0.2">
      <c r="A15" t="str">
        <f t="shared" ca="1" si="0"/>
        <v/>
      </c>
      <c r="B15" t="str">
        <f t="shared" ca="1" si="1"/>
        <v/>
      </c>
      <c r="C15" t="str">
        <f ca="1">IF(A15&lt;&gt;"",#REF!,"")</f>
        <v/>
      </c>
      <c r="J15" t="e">
        <f ca="1">IF(M15=0,"",COUNTIF(M$2:M15,"&lt;&gt;0"))</f>
        <v>#REF!</v>
      </c>
      <c r="K15">
        <f t="shared" si="2"/>
        <v>14</v>
      </c>
      <c r="L15" t="e">
        <f ca="1">OFFSET(#REF!,$K15,0)</f>
        <v>#REF!</v>
      </c>
      <c r="M15" t="e">
        <f ca="1">OFFSET(#REF!,$K15,0)</f>
        <v>#REF!</v>
      </c>
      <c r="N15" t="e">
        <f t="shared" ca="1" si="3"/>
        <v>#REF!</v>
      </c>
    </row>
    <row r="16" spans="1:17" x14ac:dyDescent="0.2">
      <c r="A16" t="str">
        <f t="shared" ca="1" si="0"/>
        <v/>
      </c>
      <c r="B16" t="str">
        <f t="shared" ca="1" si="1"/>
        <v/>
      </c>
      <c r="C16" t="str">
        <f ca="1">IF(A16&lt;&gt;"",#REF!,"")</f>
        <v/>
      </c>
      <c r="J16" t="e">
        <f ca="1">IF(M16=0,"",COUNTIF(M$2:M16,"&lt;&gt;0"))</f>
        <v>#REF!</v>
      </c>
      <c r="K16">
        <f t="shared" si="2"/>
        <v>15</v>
      </c>
      <c r="L16" t="e">
        <f ca="1">OFFSET(#REF!,$K16,0)</f>
        <v>#REF!</v>
      </c>
      <c r="M16" t="e">
        <f ca="1">OFFSET(#REF!,$K16,0)</f>
        <v>#REF!</v>
      </c>
      <c r="N16" t="e">
        <f t="shared" ca="1" si="3"/>
        <v>#REF!</v>
      </c>
    </row>
    <row r="17" spans="1:14" x14ac:dyDescent="0.2">
      <c r="A17" t="str">
        <f t="shared" ca="1" si="0"/>
        <v/>
      </c>
      <c r="B17" t="str">
        <f t="shared" ca="1" si="1"/>
        <v/>
      </c>
      <c r="C17" t="str">
        <f ca="1">IF(A17&lt;&gt;"",#REF!,"")</f>
        <v/>
      </c>
      <c r="J17" t="e">
        <f ca="1">IF(M17=0,"",COUNTIF(M$2:M17,"&lt;&gt;0"))</f>
        <v>#REF!</v>
      </c>
      <c r="K17">
        <f t="shared" si="2"/>
        <v>16</v>
      </c>
      <c r="L17" t="e">
        <f ca="1">OFFSET(#REF!,$K17,0)</f>
        <v>#REF!</v>
      </c>
      <c r="M17" t="e">
        <f ca="1">OFFSET(#REF!,$K17,0)</f>
        <v>#REF!</v>
      </c>
      <c r="N17" t="e">
        <f t="shared" ca="1" si="3"/>
        <v>#REF!</v>
      </c>
    </row>
    <row r="18" spans="1:14" x14ac:dyDescent="0.2">
      <c r="A18" t="str">
        <f t="shared" ca="1" si="0"/>
        <v/>
      </c>
      <c r="B18" t="str">
        <f t="shared" ca="1" si="1"/>
        <v/>
      </c>
      <c r="C18" t="str">
        <f ca="1">IF(A18&lt;&gt;"",#REF!,"")</f>
        <v/>
      </c>
      <c r="J18" t="e">
        <f ca="1">IF(M18=0,"",COUNTIF(M$2:M18,"&lt;&gt;0"))</f>
        <v>#REF!</v>
      </c>
      <c r="K18">
        <f t="shared" si="2"/>
        <v>17</v>
      </c>
      <c r="L18" t="e">
        <f ca="1">OFFSET(#REF!,$K18,0)</f>
        <v>#REF!</v>
      </c>
      <c r="M18" t="e">
        <f ca="1">OFFSET(#REF!,$K18,0)</f>
        <v>#REF!</v>
      </c>
      <c r="N18" t="e">
        <f t="shared" ca="1" si="3"/>
        <v>#REF!</v>
      </c>
    </row>
    <row r="19" spans="1:14" x14ac:dyDescent="0.2">
      <c r="A19" t="str">
        <f t="shared" ca="1" si="0"/>
        <v/>
      </c>
      <c r="B19" t="str">
        <f t="shared" ca="1" si="1"/>
        <v/>
      </c>
      <c r="C19" t="str">
        <f ca="1">IF(A19&lt;&gt;"",#REF!,"")</f>
        <v/>
      </c>
      <c r="J19" t="e">
        <f ca="1">IF(M19=0,"",COUNTIF(M$2:M19,"&lt;&gt;0"))</f>
        <v>#REF!</v>
      </c>
      <c r="K19">
        <f t="shared" si="2"/>
        <v>18</v>
      </c>
      <c r="L19" t="e">
        <f ca="1">OFFSET(#REF!,$K19,0)</f>
        <v>#REF!</v>
      </c>
      <c r="M19" t="e">
        <f ca="1">OFFSET(#REF!,$K19,0)</f>
        <v>#REF!</v>
      </c>
      <c r="N19" t="e">
        <f t="shared" ca="1" si="3"/>
        <v>#REF!</v>
      </c>
    </row>
    <row r="20" spans="1:14" x14ac:dyDescent="0.2">
      <c r="A20" t="str">
        <f t="shared" ca="1" si="0"/>
        <v/>
      </c>
      <c r="B20" t="str">
        <f t="shared" ca="1" si="1"/>
        <v/>
      </c>
      <c r="C20" t="str">
        <f ca="1">IF(A20&lt;&gt;"",#REF!,"")</f>
        <v/>
      </c>
      <c r="J20" t="e">
        <f ca="1">IF(M20=0,"",COUNTIF(M$2:M20,"&lt;&gt;0"))</f>
        <v>#REF!</v>
      </c>
      <c r="K20">
        <f t="shared" si="2"/>
        <v>19</v>
      </c>
      <c r="L20" t="e">
        <f ca="1">OFFSET(#REF!,$K20,0)</f>
        <v>#REF!</v>
      </c>
      <c r="M20" t="e">
        <f ca="1">OFFSET(#REF!,$K20,0)</f>
        <v>#REF!</v>
      </c>
      <c r="N20" t="e">
        <f t="shared" ca="1" si="3"/>
        <v>#REF!</v>
      </c>
    </row>
    <row r="21" spans="1:14" x14ac:dyDescent="0.2">
      <c r="A21" t="str">
        <f t="shared" ca="1" si="0"/>
        <v/>
      </c>
      <c r="B21" t="str">
        <f t="shared" ca="1" si="1"/>
        <v/>
      </c>
      <c r="C21" t="str">
        <f ca="1">IF(A21&lt;&gt;"",#REF!,"")</f>
        <v/>
      </c>
      <c r="J21" t="e">
        <f ca="1">IF(M21=0,"",COUNTIF(M$2:M21,"&lt;&gt;0"))</f>
        <v>#REF!</v>
      </c>
      <c r="K21">
        <f t="shared" si="2"/>
        <v>20</v>
      </c>
      <c r="L21" t="e">
        <f ca="1">OFFSET(#REF!,$K21,0)</f>
        <v>#REF!</v>
      </c>
      <c r="M21" t="e">
        <f ca="1">OFFSET(#REF!,$K21,0)</f>
        <v>#REF!</v>
      </c>
      <c r="N21" t="e">
        <f t="shared" ca="1" si="3"/>
        <v>#REF!</v>
      </c>
    </row>
    <row r="22" spans="1:14" x14ac:dyDescent="0.2">
      <c r="A22" t="str">
        <f t="shared" ca="1" si="0"/>
        <v/>
      </c>
      <c r="B22" t="str">
        <f t="shared" ca="1" si="1"/>
        <v/>
      </c>
      <c r="C22" t="str">
        <f ca="1">IF(A22&lt;&gt;"",#REF!,"")</f>
        <v/>
      </c>
      <c r="J22" t="e">
        <f ca="1">IF(M22=0,"",COUNTIF(M$2:M22,"&lt;&gt;0"))</f>
        <v>#REF!</v>
      </c>
      <c r="K22">
        <f t="shared" si="2"/>
        <v>21</v>
      </c>
      <c r="L22" t="e">
        <f ca="1">OFFSET(#REF!,$K22,0)</f>
        <v>#REF!</v>
      </c>
      <c r="M22" t="e">
        <f ca="1">OFFSET(#REF!,$K22,0)</f>
        <v>#REF!</v>
      </c>
      <c r="N22" t="e">
        <f t="shared" ca="1" si="3"/>
        <v>#REF!</v>
      </c>
    </row>
    <row r="23" spans="1:14" x14ac:dyDescent="0.2">
      <c r="A23" t="str">
        <f t="shared" ca="1" si="0"/>
        <v/>
      </c>
      <c r="B23" t="str">
        <f t="shared" ca="1" si="1"/>
        <v/>
      </c>
      <c r="C23" t="str">
        <f ca="1">IF(A23&lt;&gt;"",#REF!,"")</f>
        <v/>
      </c>
      <c r="J23" t="e">
        <f ca="1">IF(M23=0,"",COUNTIF(M$2:M23,"&lt;&gt;0"))</f>
        <v>#REF!</v>
      </c>
      <c r="K23">
        <f t="shared" si="2"/>
        <v>22</v>
      </c>
      <c r="L23" t="e">
        <f ca="1">OFFSET(#REF!,$K23,0)</f>
        <v>#REF!</v>
      </c>
      <c r="M23" t="e">
        <f ca="1">OFFSET(#REF!,$K23,0)</f>
        <v>#REF!</v>
      </c>
      <c r="N23" t="e">
        <f t="shared" ca="1" si="3"/>
        <v>#REF!</v>
      </c>
    </row>
    <row r="24" spans="1:14" x14ac:dyDescent="0.2">
      <c r="A24" t="str">
        <f t="shared" ca="1" si="0"/>
        <v/>
      </c>
      <c r="B24" t="str">
        <f t="shared" ca="1" si="1"/>
        <v/>
      </c>
      <c r="C24" t="str">
        <f ca="1">IF(A24&lt;&gt;"",#REF!,"")</f>
        <v/>
      </c>
      <c r="J24" t="e">
        <f ca="1">IF(M24=0,"",COUNTIF(M$2:M24,"&lt;&gt;0"))</f>
        <v>#REF!</v>
      </c>
      <c r="K24">
        <f t="shared" si="2"/>
        <v>23</v>
      </c>
      <c r="L24" t="e">
        <f ca="1">OFFSET(#REF!,$K24,0)</f>
        <v>#REF!</v>
      </c>
      <c r="M24" t="e">
        <f ca="1">OFFSET(#REF!,$K24,0)</f>
        <v>#REF!</v>
      </c>
      <c r="N24" t="e">
        <f t="shared" ca="1" si="3"/>
        <v>#REF!</v>
      </c>
    </row>
    <row r="25" spans="1:14" x14ac:dyDescent="0.2">
      <c r="A25" t="str">
        <f t="shared" ca="1" si="0"/>
        <v/>
      </c>
      <c r="B25" t="str">
        <f t="shared" ca="1" si="1"/>
        <v/>
      </c>
      <c r="C25" t="str">
        <f ca="1">IF(A25&lt;&gt;"",#REF!,"")</f>
        <v/>
      </c>
      <c r="J25" t="e">
        <f ca="1">IF(M25=0,"",COUNTIF(M$2:M25,"&lt;&gt;0"))</f>
        <v>#REF!</v>
      </c>
      <c r="K25">
        <f t="shared" si="2"/>
        <v>24</v>
      </c>
      <c r="L25" t="e">
        <f ca="1">OFFSET(#REF!,$K25,0)</f>
        <v>#REF!</v>
      </c>
      <c r="M25" t="e">
        <f ca="1">OFFSET(#REF!,$K25,0)</f>
        <v>#REF!</v>
      </c>
      <c r="N25" t="e">
        <f t="shared" ca="1" si="3"/>
        <v>#REF!</v>
      </c>
    </row>
    <row r="26" spans="1:14" x14ac:dyDescent="0.2">
      <c r="A26" t="str">
        <f t="shared" ca="1" si="0"/>
        <v/>
      </c>
      <c r="B26" t="str">
        <f t="shared" ca="1" si="1"/>
        <v/>
      </c>
      <c r="C26" t="str">
        <f ca="1">IF(A26&lt;&gt;"",#REF!,"")</f>
        <v/>
      </c>
      <c r="J26" t="e">
        <f ca="1">IF(M26=0,"",COUNTIF(M$2:M26,"&lt;&gt;0"))</f>
        <v>#REF!</v>
      </c>
      <c r="K26">
        <f t="shared" si="2"/>
        <v>25</v>
      </c>
      <c r="L26" t="e">
        <f ca="1">OFFSET(#REF!,$K26,0)</f>
        <v>#REF!</v>
      </c>
      <c r="M26" t="e">
        <f ca="1">OFFSET(#REF!,$K26,0)</f>
        <v>#REF!</v>
      </c>
      <c r="N26" t="e">
        <f t="shared" ca="1" si="3"/>
        <v>#REF!</v>
      </c>
    </row>
    <row r="27" spans="1:14" x14ac:dyDescent="0.2">
      <c r="A27" t="str">
        <f t="shared" ca="1" si="0"/>
        <v/>
      </c>
      <c r="B27" t="str">
        <f t="shared" ca="1" si="1"/>
        <v/>
      </c>
      <c r="C27" t="str">
        <f ca="1">IF(A27&lt;&gt;"",#REF!,"")</f>
        <v/>
      </c>
      <c r="J27" t="e">
        <f ca="1">IF(M27=0,"",COUNTIF(M$2:M27,"&lt;&gt;0"))</f>
        <v>#REF!</v>
      </c>
      <c r="K27">
        <f t="shared" si="2"/>
        <v>26</v>
      </c>
      <c r="L27" t="e">
        <f ca="1">OFFSET(#REF!,$K27,0)</f>
        <v>#REF!</v>
      </c>
      <c r="M27" t="e">
        <f ca="1">OFFSET(#REF!,$K27,0)</f>
        <v>#REF!</v>
      </c>
      <c r="N27" t="e">
        <f t="shared" ca="1" si="3"/>
        <v>#REF!</v>
      </c>
    </row>
    <row r="28" spans="1:14" x14ac:dyDescent="0.2">
      <c r="A28" t="str">
        <f t="shared" ca="1" si="0"/>
        <v/>
      </c>
      <c r="B28" t="str">
        <f t="shared" ca="1" si="1"/>
        <v/>
      </c>
      <c r="C28" t="str">
        <f ca="1">IF(A28&lt;&gt;"",#REF!,"")</f>
        <v/>
      </c>
      <c r="J28" t="e">
        <f ca="1">IF(M28=0,"",COUNTIF(M$2:M28,"&lt;&gt;0"))</f>
        <v>#REF!</v>
      </c>
      <c r="K28">
        <f t="shared" si="2"/>
        <v>27</v>
      </c>
      <c r="L28" t="e">
        <f ca="1">OFFSET(#REF!,$K28,0)</f>
        <v>#REF!</v>
      </c>
      <c r="M28" t="e">
        <f ca="1">OFFSET(#REF!,$K28,0)</f>
        <v>#REF!</v>
      </c>
      <c r="N28" t="e">
        <f t="shared" ca="1" si="3"/>
        <v>#REF!</v>
      </c>
    </row>
    <row r="29" spans="1:14" x14ac:dyDescent="0.2">
      <c r="A29" t="str">
        <f t="shared" ca="1" si="0"/>
        <v/>
      </c>
      <c r="B29" t="str">
        <f t="shared" ca="1" si="1"/>
        <v/>
      </c>
      <c r="C29" t="str">
        <f ca="1">IF(A29&lt;&gt;"",#REF!,"")</f>
        <v/>
      </c>
      <c r="J29" t="e">
        <f ca="1">IF(M29=0,"",COUNTIF(M$2:M29,"&lt;&gt;0"))</f>
        <v>#REF!</v>
      </c>
      <c r="K29">
        <f t="shared" si="2"/>
        <v>28</v>
      </c>
      <c r="L29" t="e">
        <f ca="1">OFFSET(#REF!,$K29,0)</f>
        <v>#REF!</v>
      </c>
      <c r="M29" t="e">
        <f ca="1">OFFSET(#REF!,$K29,0)</f>
        <v>#REF!</v>
      </c>
      <c r="N29" t="e">
        <f t="shared" ca="1" si="3"/>
        <v>#REF!</v>
      </c>
    </row>
    <row r="30" spans="1:14" x14ac:dyDescent="0.2">
      <c r="A30" t="str">
        <f t="shared" ca="1" si="0"/>
        <v/>
      </c>
      <c r="B30" t="str">
        <f t="shared" ca="1" si="1"/>
        <v/>
      </c>
      <c r="C30" t="str">
        <f ca="1">IF(A30&lt;&gt;"",#REF!,"")</f>
        <v/>
      </c>
      <c r="J30" t="e">
        <f ca="1">IF(M30=0,"",COUNTIF(M$2:M30,"&lt;&gt;0"))</f>
        <v>#REF!</v>
      </c>
      <c r="K30">
        <f t="shared" si="2"/>
        <v>29</v>
      </c>
      <c r="L30" t="e">
        <f ca="1">OFFSET(#REF!,$K30,0)</f>
        <v>#REF!</v>
      </c>
      <c r="M30" t="e">
        <f ca="1">OFFSET(#REF!,$K30,0)</f>
        <v>#REF!</v>
      </c>
      <c r="N30" t="e">
        <f t="shared" ca="1" si="3"/>
        <v>#REF!</v>
      </c>
    </row>
    <row r="31" spans="1:14" x14ac:dyDescent="0.2">
      <c r="A31" t="str">
        <f t="shared" ca="1" si="0"/>
        <v/>
      </c>
      <c r="B31" t="str">
        <f t="shared" ca="1" si="1"/>
        <v/>
      </c>
      <c r="C31" t="str">
        <f ca="1">IF(A31&lt;&gt;"",#REF!,"")</f>
        <v/>
      </c>
      <c r="J31" t="e">
        <f ca="1">IF(M31=0,"",COUNTIF(M$2:M31,"&lt;&gt;0"))</f>
        <v>#REF!</v>
      </c>
      <c r="K31">
        <f t="shared" si="2"/>
        <v>30</v>
      </c>
      <c r="L31" t="e">
        <f ca="1">OFFSET(#REF!,$K31,0)</f>
        <v>#REF!</v>
      </c>
      <c r="M31" t="e">
        <f ca="1">OFFSET(#REF!,$K31,0)</f>
        <v>#REF!</v>
      </c>
      <c r="N31" t="e">
        <f t="shared" ca="1" si="3"/>
        <v>#REF!</v>
      </c>
    </row>
    <row r="32" spans="1:14" x14ac:dyDescent="0.2">
      <c r="A32" t="str">
        <f t="shared" ca="1" si="0"/>
        <v/>
      </c>
      <c r="B32" t="str">
        <f t="shared" ca="1" si="1"/>
        <v/>
      </c>
      <c r="C32" t="str">
        <f ca="1">IF(A32&lt;&gt;"",#REF!,"")</f>
        <v/>
      </c>
      <c r="J32" t="e">
        <f ca="1">IF(M32=0,"",COUNTIF(M$2:M32,"&lt;&gt;0"))</f>
        <v>#REF!</v>
      </c>
      <c r="K32">
        <f t="shared" si="2"/>
        <v>31</v>
      </c>
      <c r="L32" t="e">
        <f ca="1">OFFSET(#REF!,$K32,0)</f>
        <v>#REF!</v>
      </c>
      <c r="M32" t="e">
        <f ca="1">OFFSET(#REF!,$K32,0)</f>
        <v>#REF!</v>
      </c>
      <c r="N32" t="e">
        <f t="shared" ca="1" si="3"/>
        <v>#REF!</v>
      </c>
    </row>
    <row r="33" spans="1:14" x14ac:dyDescent="0.2">
      <c r="A33" t="str">
        <f t="shared" ca="1" si="0"/>
        <v/>
      </c>
      <c r="B33" t="str">
        <f t="shared" ca="1" si="1"/>
        <v/>
      </c>
      <c r="C33" t="str">
        <f ca="1">IF(A33&lt;&gt;"",#REF!,"")</f>
        <v/>
      </c>
      <c r="J33" t="e">
        <f ca="1">IF(M33=0,"",COUNTIF(M$2:M33,"&lt;&gt;0"))</f>
        <v>#REF!</v>
      </c>
      <c r="K33">
        <f t="shared" si="2"/>
        <v>32</v>
      </c>
      <c r="L33" t="e">
        <f ca="1">OFFSET(#REF!,$K33,0)</f>
        <v>#REF!</v>
      </c>
      <c r="M33" t="e">
        <f ca="1">OFFSET(#REF!,$K33,0)</f>
        <v>#REF!</v>
      </c>
      <c r="N33" t="e">
        <f t="shared" ca="1" si="3"/>
        <v>#REF!</v>
      </c>
    </row>
    <row r="34" spans="1:14" x14ac:dyDescent="0.2">
      <c r="A34" t="str">
        <f t="shared" ca="1" si="0"/>
        <v/>
      </c>
      <c r="B34" t="str">
        <f t="shared" ca="1" si="1"/>
        <v/>
      </c>
      <c r="C34" t="str">
        <f ca="1">IF(A34&lt;&gt;"",#REF!,"")</f>
        <v/>
      </c>
      <c r="J34" t="e">
        <f ca="1">IF(M34=0,"",COUNTIF(M$2:M34,"&lt;&gt;0"))</f>
        <v>#REF!</v>
      </c>
      <c r="K34">
        <f t="shared" si="2"/>
        <v>33</v>
      </c>
      <c r="L34" t="e">
        <f ca="1">OFFSET(#REF!,$K34,0)</f>
        <v>#REF!</v>
      </c>
      <c r="M34" t="e">
        <f ca="1">OFFSET(#REF!,$K34,0)</f>
        <v>#REF!</v>
      </c>
      <c r="N34" t="e">
        <f t="shared" ca="1" si="3"/>
        <v>#REF!</v>
      </c>
    </row>
    <row r="35" spans="1:14" x14ac:dyDescent="0.2">
      <c r="A35" t="str">
        <f t="shared" ca="1" si="0"/>
        <v/>
      </c>
      <c r="B35" t="str">
        <f t="shared" ca="1" si="1"/>
        <v/>
      </c>
      <c r="C35" t="str">
        <f ca="1">IF(A35&lt;&gt;"",#REF!,"")</f>
        <v/>
      </c>
      <c r="J35" t="e">
        <f ca="1">IF(M35=0,"",COUNTIF(M$2:M35,"&lt;&gt;0"))</f>
        <v>#REF!</v>
      </c>
      <c r="K35">
        <f t="shared" si="2"/>
        <v>34</v>
      </c>
      <c r="L35" t="e">
        <f ca="1">OFFSET(#REF!,$K35,0)</f>
        <v>#REF!</v>
      </c>
      <c r="M35" t="e">
        <f ca="1">OFFSET(#REF!,$K35,0)</f>
        <v>#REF!</v>
      </c>
      <c r="N35" t="e">
        <f t="shared" ca="1" si="3"/>
        <v>#REF!</v>
      </c>
    </row>
    <row r="36" spans="1:14" x14ac:dyDescent="0.2">
      <c r="A36" t="str">
        <f t="shared" ca="1" si="0"/>
        <v/>
      </c>
      <c r="B36" t="str">
        <f t="shared" ca="1" si="1"/>
        <v/>
      </c>
      <c r="C36" t="str">
        <f ca="1">IF(A36&lt;&gt;"",#REF!,"")</f>
        <v/>
      </c>
      <c r="J36" t="e">
        <f ca="1">IF(M36=0,"",COUNTIF(M$2:M36,"&lt;&gt;0"))</f>
        <v>#REF!</v>
      </c>
      <c r="K36">
        <f t="shared" si="2"/>
        <v>35</v>
      </c>
      <c r="L36" t="e">
        <f ca="1">OFFSET(#REF!,$K36,0)</f>
        <v>#REF!</v>
      </c>
      <c r="M36" t="e">
        <f ca="1">OFFSET(#REF!,$K36,0)</f>
        <v>#REF!</v>
      </c>
      <c r="N36" t="e">
        <f t="shared" ca="1" si="3"/>
        <v>#REF!</v>
      </c>
    </row>
    <row r="37" spans="1:14" x14ac:dyDescent="0.2">
      <c r="A37" t="str">
        <f t="shared" ca="1" si="0"/>
        <v/>
      </c>
      <c r="B37" t="str">
        <f t="shared" ca="1" si="1"/>
        <v/>
      </c>
      <c r="C37" t="str">
        <f ca="1">IF(A37&lt;&gt;"",#REF!,"")</f>
        <v/>
      </c>
      <c r="J37" t="e">
        <f ca="1">IF(M37=0,"",COUNTIF(M$2:M37,"&lt;&gt;0"))</f>
        <v>#REF!</v>
      </c>
      <c r="K37">
        <f t="shared" si="2"/>
        <v>36</v>
      </c>
      <c r="L37" t="e">
        <f ca="1">OFFSET(#REF!,$K37,0)</f>
        <v>#REF!</v>
      </c>
      <c r="M37" t="e">
        <f ca="1">OFFSET(#REF!,$K37,0)</f>
        <v>#REF!</v>
      </c>
      <c r="N37" t="e">
        <f t="shared" ca="1" si="3"/>
        <v>#REF!</v>
      </c>
    </row>
    <row r="38" spans="1:14" x14ac:dyDescent="0.2">
      <c r="A38" t="str">
        <f t="shared" ca="1" si="0"/>
        <v/>
      </c>
      <c r="B38" t="str">
        <f t="shared" ca="1" si="1"/>
        <v/>
      </c>
      <c r="C38" t="str">
        <f ca="1">IF(A38&lt;&gt;"",#REF!,"")</f>
        <v/>
      </c>
      <c r="J38" t="e">
        <f ca="1">IF(M38=0,"",COUNTIF(M$2:M38,"&lt;&gt;0"))</f>
        <v>#REF!</v>
      </c>
      <c r="K38">
        <f t="shared" si="2"/>
        <v>37</v>
      </c>
      <c r="L38" t="e">
        <f ca="1">OFFSET(#REF!,$K38,0)</f>
        <v>#REF!</v>
      </c>
      <c r="M38" t="e">
        <f ca="1">OFFSET(#REF!,$K38,0)</f>
        <v>#REF!</v>
      </c>
      <c r="N38" t="e">
        <f t="shared" ca="1" si="3"/>
        <v>#REF!</v>
      </c>
    </row>
    <row r="39" spans="1:14" x14ac:dyDescent="0.2">
      <c r="A39" t="str">
        <f t="shared" ca="1" si="0"/>
        <v/>
      </c>
      <c r="B39" t="str">
        <f t="shared" ca="1" si="1"/>
        <v/>
      </c>
      <c r="C39" t="str">
        <f ca="1">IF(A39&lt;&gt;"",#REF!,"")</f>
        <v/>
      </c>
      <c r="J39" t="e">
        <f ca="1">IF(M39=0,"",COUNTIF(M$2:M39,"&lt;&gt;0"))</f>
        <v>#REF!</v>
      </c>
      <c r="K39">
        <f t="shared" si="2"/>
        <v>38</v>
      </c>
      <c r="L39" t="e">
        <f ca="1">OFFSET(#REF!,$K39,0)</f>
        <v>#REF!</v>
      </c>
      <c r="M39" t="e">
        <f ca="1">OFFSET(#REF!,$K39,0)</f>
        <v>#REF!</v>
      </c>
      <c r="N39" t="e">
        <f t="shared" ca="1" si="3"/>
        <v>#REF!</v>
      </c>
    </row>
    <row r="40" spans="1:14" x14ac:dyDescent="0.2">
      <c r="A40" t="str">
        <f t="shared" ca="1" si="0"/>
        <v/>
      </c>
      <c r="B40" t="str">
        <f t="shared" ca="1" si="1"/>
        <v/>
      </c>
      <c r="C40" t="str">
        <f ca="1">IF(A40&lt;&gt;"",#REF!,"")</f>
        <v/>
      </c>
      <c r="J40" t="e">
        <f ca="1">IF(M40=0,"",COUNTIF(M$2:M40,"&lt;&gt;0"))</f>
        <v>#REF!</v>
      </c>
      <c r="K40">
        <f t="shared" si="2"/>
        <v>39</v>
      </c>
      <c r="L40" t="e">
        <f ca="1">OFFSET(#REF!,$K40,0)</f>
        <v>#REF!</v>
      </c>
      <c r="M40" t="e">
        <f ca="1">OFFSET(#REF!,$K40,0)</f>
        <v>#REF!</v>
      </c>
      <c r="N40" t="e">
        <f t="shared" ca="1" si="3"/>
        <v>#REF!</v>
      </c>
    </row>
    <row r="41" spans="1:14" x14ac:dyDescent="0.2">
      <c r="A41" t="str">
        <f t="shared" ca="1" si="0"/>
        <v/>
      </c>
      <c r="B41" t="str">
        <f t="shared" ca="1" si="1"/>
        <v/>
      </c>
      <c r="C41" t="str">
        <f ca="1">IF(A41&lt;&gt;"",#REF!,"")</f>
        <v/>
      </c>
      <c r="J41" t="e">
        <f ca="1">IF(M41=0,"",COUNTIF(M$2:M41,"&lt;&gt;0"))</f>
        <v>#REF!</v>
      </c>
      <c r="K41">
        <f t="shared" si="2"/>
        <v>40</v>
      </c>
      <c r="L41" t="e">
        <f ca="1">OFFSET(#REF!,$K41,0)</f>
        <v>#REF!</v>
      </c>
      <c r="M41" t="e">
        <f ca="1">OFFSET(#REF!,$K41,0)</f>
        <v>#REF!</v>
      </c>
      <c r="N41" t="e">
        <f t="shared" ca="1" si="3"/>
        <v>#REF!</v>
      </c>
    </row>
    <row r="42" spans="1:14" x14ac:dyDescent="0.2">
      <c r="A42" t="str">
        <f t="shared" ca="1" si="0"/>
        <v/>
      </c>
      <c r="B42" t="str">
        <f t="shared" ca="1" si="1"/>
        <v/>
      </c>
      <c r="C42" t="str">
        <f ca="1">IF(A42&lt;&gt;"",#REF!,"")</f>
        <v/>
      </c>
      <c r="J42" t="e">
        <f ca="1">IF(M42=0,"",COUNTIF(M$2:M42,"&lt;&gt;0"))</f>
        <v>#REF!</v>
      </c>
      <c r="K42">
        <f t="shared" si="2"/>
        <v>41</v>
      </c>
      <c r="L42" t="e">
        <f ca="1">OFFSET(#REF!,$K42,0)</f>
        <v>#REF!</v>
      </c>
      <c r="M42" t="e">
        <f ca="1">OFFSET(#REF!,$K42,0)</f>
        <v>#REF!</v>
      </c>
      <c r="N42" t="e">
        <f t="shared" ca="1" si="3"/>
        <v>#REF!</v>
      </c>
    </row>
    <row r="43" spans="1:14" x14ac:dyDescent="0.2">
      <c r="A43" t="str">
        <f t="shared" ca="1" si="0"/>
        <v/>
      </c>
      <c r="B43" t="str">
        <f t="shared" ca="1" si="1"/>
        <v/>
      </c>
      <c r="C43" t="str">
        <f ca="1">IF(A43&lt;&gt;"",#REF!,"")</f>
        <v/>
      </c>
      <c r="J43" t="e">
        <f ca="1">IF(M43=0,"",COUNTIF(M$2:M43,"&lt;&gt;0"))</f>
        <v>#REF!</v>
      </c>
      <c r="K43">
        <f t="shared" si="2"/>
        <v>42</v>
      </c>
      <c r="L43" t="e">
        <f ca="1">OFFSET(#REF!,$K43,0)</f>
        <v>#REF!</v>
      </c>
      <c r="M43" t="e">
        <f ca="1">OFFSET(#REF!,$K43,0)</f>
        <v>#REF!</v>
      </c>
      <c r="N43" t="e">
        <f t="shared" ca="1" si="3"/>
        <v>#REF!</v>
      </c>
    </row>
    <row r="44" spans="1:14" x14ac:dyDescent="0.2">
      <c r="A44" t="str">
        <f t="shared" ca="1" si="0"/>
        <v/>
      </c>
      <c r="B44" t="str">
        <f t="shared" ca="1" si="1"/>
        <v/>
      </c>
      <c r="C44" t="str">
        <f ca="1">IF(A44&lt;&gt;"",#REF!,"")</f>
        <v/>
      </c>
      <c r="J44" t="e">
        <f ca="1">IF(M44=0,"",COUNTIF(M$2:M44,"&lt;&gt;0"))</f>
        <v>#REF!</v>
      </c>
      <c r="K44">
        <f t="shared" si="2"/>
        <v>43</v>
      </c>
      <c r="L44" t="e">
        <f ca="1">OFFSET(#REF!,$K44,0)</f>
        <v>#REF!</v>
      </c>
      <c r="M44" t="e">
        <f ca="1">OFFSET(#REF!,$K44,0)</f>
        <v>#REF!</v>
      </c>
      <c r="N44" t="e">
        <f t="shared" ca="1" si="3"/>
        <v>#REF!</v>
      </c>
    </row>
    <row r="45" spans="1:14" x14ac:dyDescent="0.2">
      <c r="A45" t="str">
        <f t="shared" ca="1" si="0"/>
        <v/>
      </c>
      <c r="B45" t="str">
        <f t="shared" ca="1" si="1"/>
        <v/>
      </c>
      <c r="C45" t="str">
        <f ca="1">IF(A45&lt;&gt;"",#REF!,"")</f>
        <v/>
      </c>
      <c r="J45" t="e">
        <f ca="1">IF(M45=0,"",COUNTIF(M$2:M45,"&lt;&gt;0"))</f>
        <v>#REF!</v>
      </c>
      <c r="K45">
        <f t="shared" si="2"/>
        <v>44</v>
      </c>
      <c r="L45" t="e">
        <f ca="1">OFFSET(#REF!,$K45,0)</f>
        <v>#REF!</v>
      </c>
      <c r="M45" t="e">
        <f ca="1">OFFSET(#REF!,$K45,0)</f>
        <v>#REF!</v>
      </c>
      <c r="N45" t="e">
        <f t="shared" ca="1" si="3"/>
        <v>#REF!</v>
      </c>
    </row>
    <row r="46" spans="1:14" x14ac:dyDescent="0.2">
      <c r="A46" t="str">
        <f t="shared" ca="1" si="0"/>
        <v/>
      </c>
      <c r="B46" t="str">
        <f t="shared" ca="1" si="1"/>
        <v/>
      </c>
      <c r="C46" t="str">
        <f ca="1">IF(A46&lt;&gt;"",#REF!,"")</f>
        <v/>
      </c>
      <c r="J46" t="e">
        <f ca="1">IF(M46=0,"",COUNTIF(M$2:M46,"&lt;&gt;0"))</f>
        <v>#REF!</v>
      </c>
      <c r="K46">
        <f t="shared" si="2"/>
        <v>45</v>
      </c>
      <c r="L46" t="e">
        <f ca="1">OFFSET(#REF!,$K46,0)</f>
        <v>#REF!</v>
      </c>
      <c r="M46" t="e">
        <f ca="1">OFFSET(#REF!,$K46,0)</f>
        <v>#REF!</v>
      </c>
      <c r="N46" t="e">
        <f t="shared" ca="1" si="3"/>
        <v>#REF!</v>
      </c>
    </row>
    <row r="47" spans="1:14" x14ac:dyDescent="0.2">
      <c r="A47" t="str">
        <f t="shared" ca="1" si="0"/>
        <v/>
      </c>
      <c r="B47" t="str">
        <f t="shared" ca="1" si="1"/>
        <v/>
      </c>
      <c r="C47" t="str">
        <f ca="1">IF(A47&lt;&gt;"",#REF!,"")</f>
        <v/>
      </c>
      <c r="J47" t="e">
        <f ca="1">IF(M47=0,"",COUNTIF(M$2:M47,"&lt;&gt;0"))</f>
        <v>#REF!</v>
      </c>
      <c r="K47">
        <f t="shared" si="2"/>
        <v>46</v>
      </c>
      <c r="L47" t="e">
        <f ca="1">OFFSET(#REF!,$K47,0)</f>
        <v>#REF!</v>
      </c>
      <c r="M47" t="e">
        <f ca="1">OFFSET(#REF!,$K47,0)</f>
        <v>#REF!</v>
      </c>
      <c r="N47" t="e">
        <f t="shared" ca="1" si="3"/>
        <v>#REF!</v>
      </c>
    </row>
    <row r="48" spans="1:14" x14ac:dyDescent="0.2">
      <c r="A48" t="str">
        <f t="shared" ca="1" si="0"/>
        <v/>
      </c>
      <c r="B48" t="str">
        <f t="shared" ca="1" si="1"/>
        <v/>
      </c>
      <c r="C48" t="str">
        <f ca="1">IF(A48&lt;&gt;"",#REF!,"")</f>
        <v/>
      </c>
      <c r="J48" t="e">
        <f ca="1">IF(M48=0,"",COUNTIF(M$2:M48,"&lt;&gt;0"))</f>
        <v>#REF!</v>
      </c>
      <c r="K48">
        <f t="shared" si="2"/>
        <v>47</v>
      </c>
      <c r="L48" t="e">
        <f ca="1">OFFSET(#REF!,$K48,0)</f>
        <v>#REF!</v>
      </c>
      <c r="M48" t="e">
        <f ca="1">OFFSET(#REF!,$K48,0)</f>
        <v>#REF!</v>
      </c>
      <c r="N48" t="e">
        <f t="shared" ca="1" si="3"/>
        <v>#REF!</v>
      </c>
    </row>
    <row r="49" spans="1:14" x14ac:dyDescent="0.2">
      <c r="A49" t="str">
        <f t="shared" ca="1" si="0"/>
        <v/>
      </c>
      <c r="B49" t="str">
        <f t="shared" ca="1" si="1"/>
        <v/>
      </c>
      <c r="C49" t="str">
        <f ca="1">IF(A49&lt;&gt;"",#REF!,"")</f>
        <v/>
      </c>
      <c r="J49" t="e">
        <f ca="1">IF(M49=0,"",COUNTIF(M$2:M49,"&lt;&gt;0"))</f>
        <v>#REF!</v>
      </c>
      <c r="K49">
        <f t="shared" si="2"/>
        <v>48</v>
      </c>
      <c r="L49" t="e">
        <f ca="1">OFFSET(#REF!,$K49,0)</f>
        <v>#REF!</v>
      </c>
      <c r="M49" t="e">
        <f ca="1">OFFSET(#REF!,$K49,0)</f>
        <v>#REF!</v>
      </c>
      <c r="N49" t="e">
        <f t="shared" ca="1" si="3"/>
        <v>#REF!</v>
      </c>
    </row>
    <row r="50" spans="1:14" x14ac:dyDescent="0.2">
      <c r="A50" t="str">
        <f t="shared" ca="1" si="0"/>
        <v/>
      </c>
      <c r="B50" t="str">
        <f t="shared" ca="1" si="1"/>
        <v/>
      </c>
      <c r="C50" t="str">
        <f ca="1">IF(A50&lt;&gt;"",#REF!,"")</f>
        <v/>
      </c>
      <c r="J50" t="e">
        <f ca="1">IF(M50=0,"",COUNTIF(M$2:M50,"&lt;&gt;0"))</f>
        <v>#REF!</v>
      </c>
      <c r="K50">
        <f t="shared" si="2"/>
        <v>49</v>
      </c>
      <c r="L50" t="e">
        <f ca="1">OFFSET(#REF!,$K50,0)</f>
        <v>#REF!</v>
      </c>
      <c r="M50" t="e">
        <f ca="1">OFFSET(#REF!,$K50,0)</f>
        <v>#REF!</v>
      </c>
      <c r="N50" t="e">
        <f t="shared" ca="1" si="3"/>
        <v>#REF!</v>
      </c>
    </row>
    <row r="51" spans="1:14" x14ac:dyDescent="0.2">
      <c r="A51" t="str">
        <f t="shared" ca="1" si="0"/>
        <v/>
      </c>
      <c r="B51" t="str">
        <f t="shared" ca="1" si="1"/>
        <v/>
      </c>
      <c r="C51" t="str">
        <f ca="1">IF(A51&lt;&gt;"",#REF!,"")</f>
        <v/>
      </c>
      <c r="J51" t="e">
        <f ca="1">IF(M51=0,"",COUNTIF(M$2:M51,"&lt;&gt;0"))</f>
        <v>#REF!</v>
      </c>
      <c r="K51">
        <f t="shared" si="2"/>
        <v>50</v>
      </c>
      <c r="L51" t="e">
        <f ca="1">OFFSET(#REF!,$K51,0)</f>
        <v>#REF!</v>
      </c>
      <c r="M51" t="e">
        <f ca="1">OFFSET(#REF!,$K51,0)</f>
        <v>#REF!</v>
      </c>
      <c r="N51" t="e">
        <f t="shared" ca="1" si="3"/>
        <v>#REF!</v>
      </c>
    </row>
    <row r="52" spans="1:14" x14ac:dyDescent="0.2">
      <c r="A52" t="str">
        <f t="shared" ca="1" si="0"/>
        <v/>
      </c>
      <c r="B52" t="str">
        <f t="shared" ca="1" si="1"/>
        <v/>
      </c>
      <c r="C52" t="str">
        <f ca="1">IF(A52&lt;&gt;"",#REF!,"")</f>
        <v/>
      </c>
      <c r="J52" t="e">
        <f ca="1">IF(M52=0,"",COUNTIF(M$2:M52,"&lt;&gt;0"))</f>
        <v>#REF!</v>
      </c>
      <c r="K52">
        <f t="shared" si="2"/>
        <v>51</v>
      </c>
      <c r="L52" t="e">
        <f ca="1">OFFSET(#REF!,$K52,0)</f>
        <v>#REF!</v>
      </c>
      <c r="M52" t="e">
        <f ca="1">OFFSET(#REF!,$K52,0)</f>
        <v>#REF!</v>
      </c>
      <c r="N52" t="e">
        <f t="shared" ca="1" si="3"/>
        <v>#REF!</v>
      </c>
    </row>
    <row r="53" spans="1:14" x14ac:dyDescent="0.2">
      <c r="A53" t="str">
        <f t="shared" ca="1" si="0"/>
        <v/>
      </c>
      <c r="B53" t="str">
        <f t="shared" ca="1" si="1"/>
        <v/>
      </c>
      <c r="C53" t="str">
        <f ca="1">IF(A53&lt;&gt;"",#REF!,"")</f>
        <v/>
      </c>
      <c r="J53" t="e">
        <f ca="1">IF(M53=0,"",COUNTIF(M$2:M53,"&lt;&gt;0"))</f>
        <v>#REF!</v>
      </c>
      <c r="K53">
        <f t="shared" si="2"/>
        <v>52</v>
      </c>
      <c r="L53" t="e">
        <f ca="1">OFFSET(#REF!,$K53,0)</f>
        <v>#REF!</v>
      </c>
      <c r="M53" t="e">
        <f ca="1">OFFSET(#REF!,$K53,0)</f>
        <v>#REF!</v>
      </c>
      <c r="N53" t="e">
        <f t="shared" ca="1" si="3"/>
        <v>#REF!</v>
      </c>
    </row>
    <row r="54" spans="1:14" x14ac:dyDescent="0.2">
      <c r="A54" t="str">
        <f t="shared" ca="1" si="0"/>
        <v/>
      </c>
      <c r="B54" t="str">
        <f t="shared" ca="1" si="1"/>
        <v/>
      </c>
      <c r="C54" t="str">
        <f ca="1">IF(A54&lt;&gt;"",#REF!,"")</f>
        <v/>
      </c>
      <c r="J54" t="e">
        <f ca="1">IF(M54=0,"",COUNTIF(M$2:M54,"&lt;&gt;0"))</f>
        <v>#REF!</v>
      </c>
      <c r="K54">
        <f t="shared" si="2"/>
        <v>53</v>
      </c>
      <c r="L54" t="e">
        <f ca="1">OFFSET(#REF!,$K54,0)</f>
        <v>#REF!</v>
      </c>
      <c r="M54" t="e">
        <f ca="1">OFFSET(#REF!,$K54,0)</f>
        <v>#REF!</v>
      </c>
      <c r="N54" t="e">
        <f t="shared" ca="1" si="3"/>
        <v>#REF!</v>
      </c>
    </row>
    <row r="55" spans="1:14" x14ac:dyDescent="0.2">
      <c r="A55" t="str">
        <f t="shared" ca="1" si="0"/>
        <v/>
      </c>
      <c r="B55" t="str">
        <f t="shared" ca="1" si="1"/>
        <v/>
      </c>
      <c r="C55" t="str">
        <f ca="1">IF(A55&lt;&gt;"",#REF!,"")</f>
        <v/>
      </c>
      <c r="J55" t="e">
        <f ca="1">IF(M55=0,"",COUNTIF(M$2:M55,"&lt;&gt;0"))</f>
        <v>#REF!</v>
      </c>
      <c r="K55">
        <f t="shared" si="2"/>
        <v>54</v>
      </c>
      <c r="L55" t="e">
        <f ca="1">OFFSET(#REF!,$K55,0)</f>
        <v>#REF!</v>
      </c>
      <c r="M55" t="e">
        <f ca="1">OFFSET(#REF!,$K55,0)</f>
        <v>#REF!</v>
      </c>
      <c r="N55" t="e">
        <f t="shared" ca="1" si="3"/>
        <v>#REF!</v>
      </c>
    </row>
    <row r="56" spans="1:14" x14ac:dyDescent="0.2">
      <c r="A56" t="str">
        <f t="shared" ca="1" si="0"/>
        <v/>
      </c>
      <c r="B56" t="str">
        <f t="shared" ca="1" si="1"/>
        <v/>
      </c>
      <c r="C56" t="str">
        <f ca="1">IF(A56&lt;&gt;"",#REF!,"")</f>
        <v/>
      </c>
      <c r="J56" t="e">
        <f ca="1">IF(M56=0,"",COUNTIF(M$2:M56,"&lt;&gt;0"))</f>
        <v>#REF!</v>
      </c>
      <c r="K56">
        <f t="shared" si="2"/>
        <v>55</v>
      </c>
      <c r="L56" t="e">
        <f ca="1">OFFSET(#REF!,$K56,0)</f>
        <v>#REF!</v>
      </c>
      <c r="M56" t="e">
        <f ca="1">OFFSET(#REF!,$K56,0)</f>
        <v>#REF!</v>
      </c>
      <c r="N56" t="e">
        <f t="shared" ca="1" si="3"/>
        <v>#REF!</v>
      </c>
    </row>
    <row r="57" spans="1:14" x14ac:dyDescent="0.2">
      <c r="A57" t="str">
        <f t="shared" ca="1" si="0"/>
        <v/>
      </c>
      <c r="B57" t="str">
        <f t="shared" ca="1" si="1"/>
        <v/>
      </c>
      <c r="C57" t="str">
        <f ca="1">IF(A57&lt;&gt;"",#REF!,"")</f>
        <v/>
      </c>
      <c r="J57" t="e">
        <f ca="1">IF(M57=0,"",COUNTIF(M$2:M57,"&lt;&gt;0"))</f>
        <v>#REF!</v>
      </c>
      <c r="K57">
        <f t="shared" si="2"/>
        <v>56</v>
      </c>
      <c r="L57" t="e">
        <f ca="1">OFFSET(#REF!,$K57,0)</f>
        <v>#REF!</v>
      </c>
      <c r="M57" t="e">
        <f ca="1">OFFSET(#REF!,$K57,0)</f>
        <v>#REF!</v>
      </c>
      <c r="N57" t="e">
        <f t="shared" ca="1" si="3"/>
        <v>#REF!</v>
      </c>
    </row>
    <row r="58" spans="1:14" x14ac:dyDescent="0.2">
      <c r="A58" t="str">
        <f t="shared" ca="1" si="0"/>
        <v/>
      </c>
      <c r="B58" t="str">
        <f t="shared" ca="1" si="1"/>
        <v/>
      </c>
      <c r="C58" t="str">
        <f ca="1">IF(A58&lt;&gt;"",#REF!,"")</f>
        <v/>
      </c>
      <c r="J58" t="e">
        <f ca="1">IF(M58=0,"",COUNTIF(M$2:M58,"&lt;&gt;0"))</f>
        <v>#REF!</v>
      </c>
      <c r="K58">
        <f t="shared" si="2"/>
        <v>57</v>
      </c>
      <c r="L58" t="e">
        <f ca="1">OFFSET(#REF!,$K58,0)</f>
        <v>#REF!</v>
      </c>
      <c r="M58" t="e">
        <f ca="1">OFFSET(#REF!,$K58,0)</f>
        <v>#REF!</v>
      </c>
      <c r="N58" t="e">
        <f t="shared" ca="1" si="3"/>
        <v>#REF!</v>
      </c>
    </row>
    <row r="59" spans="1:14" x14ac:dyDescent="0.2">
      <c r="A59" t="str">
        <f t="shared" ca="1" si="0"/>
        <v/>
      </c>
      <c r="B59" t="str">
        <f t="shared" ca="1" si="1"/>
        <v/>
      </c>
      <c r="C59" t="str">
        <f ca="1">IF(A59&lt;&gt;"",#REF!,"")</f>
        <v/>
      </c>
      <c r="J59" t="e">
        <f ca="1">IF(M59=0,"",COUNTIF(M$2:M59,"&lt;&gt;0"))</f>
        <v>#REF!</v>
      </c>
      <c r="K59">
        <f t="shared" si="2"/>
        <v>58</v>
      </c>
      <c r="L59" t="e">
        <f ca="1">OFFSET(#REF!,$K59,0)</f>
        <v>#REF!</v>
      </c>
      <c r="M59" t="e">
        <f ca="1">OFFSET(#REF!,$K59,0)</f>
        <v>#REF!</v>
      </c>
      <c r="N59" t="e">
        <f t="shared" ca="1" si="3"/>
        <v>#REF!</v>
      </c>
    </row>
    <row r="60" spans="1:14" x14ac:dyDescent="0.2">
      <c r="A60" t="str">
        <f t="shared" ca="1" si="0"/>
        <v/>
      </c>
      <c r="B60" t="str">
        <f t="shared" ca="1" si="1"/>
        <v/>
      </c>
      <c r="C60" t="str">
        <f ca="1">IF(A60&lt;&gt;"",#REF!,"")</f>
        <v/>
      </c>
      <c r="J60" t="e">
        <f ca="1">IF(M60=0,"",COUNTIF(M$2:M60,"&lt;&gt;0"))</f>
        <v>#REF!</v>
      </c>
      <c r="K60">
        <f t="shared" si="2"/>
        <v>59</v>
      </c>
      <c r="L60" t="e">
        <f ca="1">OFFSET(#REF!,$K60,0)</f>
        <v>#REF!</v>
      </c>
      <c r="M60" t="e">
        <f ca="1">OFFSET(#REF!,$K60,0)</f>
        <v>#REF!</v>
      </c>
      <c r="N60" t="e">
        <f t="shared" ca="1" si="3"/>
        <v>#REF!</v>
      </c>
    </row>
    <row r="61" spans="1:14" x14ac:dyDescent="0.2">
      <c r="A61" t="str">
        <f t="shared" ca="1" si="0"/>
        <v/>
      </c>
      <c r="B61" t="str">
        <f t="shared" ca="1" si="1"/>
        <v/>
      </c>
      <c r="C61" t="str">
        <f ca="1">IF(A61&lt;&gt;"",#REF!,"")</f>
        <v/>
      </c>
      <c r="J61" t="e">
        <f ca="1">IF(M61=0,"",COUNTIF(M$2:M61,"&lt;&gt;0"))</f>
        <v>#REF!</v>
      </c>
      <c r="K61">
        <f t="shared" si="2"/>
        <v>60</v>
      </c>
      <c r="L61" t="e">
        <f ca="1">OFFSET(#REF!,$K61,0)</f>
        <v>#REF!</v>
      </c>
      <c r="M61" t="e">
        <f ca="1">OFFSET(#REF!,$K61,0)</f>
        <v>#REF!</v>
      </c>
      <c r="N61" t="e">
        <f t="shared" ca="1" si="3"/>
        <v>#REF!</v>
      </c>
    </row>
    <row r="62" spans="1:14" x14ac:dyDescent="0.2">
      <c r="A62" t="str">
        <f t="shared" ca="1" si="0"/>
        <v/>
      </c>
      <c r="B62" t="str">
        <f t="shared" ca="1" si="1"/>
        <v/>
      </c>
      <c r="C62" t="str">
        <f ca="1">IF(A62&lt;&gt;"",#REF!,"")</f>
        <v/>
      </c>
      <c r="J62" t="e">
        <f ca="1">IF(M62=0,"",COUNTIF(M$2:M62,"&lt;&gt;0"))</f>
        <v>#REF!</v>
      </c>
      <c r="K62">
        <f t="shared" si="2"/>
        <v>61</v>
      </c>
      <c r="L62" t="e">
        <f ca="1">OFFSET(#REF!,$K62,0)</f>
        <v>#REF!</v>
      </c>
      <c r="M62" t="e">
        <f ca="1">OFFSET(#REF!,$K62,0)</f>
        <v>#REF!</v>
      </c>
      <c r="N62" t="e">
        <f t="shared" ca="1" si="3"/>
        <v>#REF!</v>
      </c>
    </row>
    <row r="63" spans="1:14" x14ac:dyDescent="0.2">
      <c r="A63" t="str">
        <f t="shared" ca="1" si="0"/>
        <v/>
      </c>
      <c r="B63" t="str">
        <f t="shared" ca="1" si="1"/>
        <v/>
      </c>
      <c r="C63" t="str">
        <f ca="1">IF(A63&lt;&gt;"",#REF!,"")</f>
        <v/>
      </c>
      <c r="J63" t="e">
        <f ca="1">IF(M63=0,"",COUNTIF(M$2:M63,"&lt;&gt;0"))</f>
        <v>#REF!</v>
      </c>
      <c r="K63">
        <f t="shared" si="2"/>
        <v>62</v>
      </c>
      <c r="L63" t="e">
        <f ca="1">OFFSET(#REF!,$K63,0)</f>
        <v>#REF!</v>
      </c>
      <c r="M63" t="e">
        <f ca="1">OFFSET(#REF!,$K63,0)</f>
        <v>#REF!</v>
      </c>
      <c r="N63" t="e">
        <f t="shared" ca="1" si="3"/>
        <v>#REF!</v>
      </c>
    </row>
    <row r="64" spans="1:14" x14ac:dyDescent="0.2">
      <c r="A64" t="str">
        <f t="shared" ca="1" si="0"/>
        <v/>
      </c>
      <c r="B64" t="str">
        <f t="shared" ca="1" si="1"/>
        <v/>
      </c>
      <c r="C64" t="str">
        <f ca="1">IF(A64&lt;&gt;"",#REF!,"")</f>
        <v/>
      </c>
      <c r="J64" t="e">
        <f ca="1">IF(M64=0,"",COUNTIF(M$2:M64,"&lt;&gt;0"))</f>
        <v>#REF!</v>
      </c>
      <c r="K64">
        <f t="shared" si="2"/>
        <v>63</v>
      </c>
      <c r="L64" t="e">
        <f ca="1">OFFSET(#REF!,$K64,0)</f>
        <v>#REF!</v>
      </c>
      <c r="M64" t="e">
        <f ca="1">OFFSET(#REF!,$K64,0)</f>
        <v>#REF!</v>
      </c>
      <c r="N64" t="e">
        <f t="shared" ca="1" si="3"/>
        <v>#REF!</v>
      </c>
    </row>
    <row r="65" spans="1:14" x14ac:dyDescent="0.2">
      <c r="A65" t="str">
        <f t="shared" ca="1" si="0"/>
        <v/>
      </c>
      <c r="B65" t="str">
        <f t="shared" ca="1" si="1"/>
        <v/>
      </c>
      <c r="C65" t="str">
        <f ca="1">IF(A65&lt;&gt;"",#REF!,"")</f>
        <v/>
      </c>
      <c r="J65" t="e">
        <f ca="1">IF(M65=0,"",COUNTIF(M$2:M65,"&lt;&gt;0"))</f>
        <v>#REF!</v>
      </c>
      <c r="K65">
        <f t="shared" si="2"/>
        <v>64</v>
      </c>
      <c r="L65" t="e">
        <f ca="1">OFFSET(#REF!,$K65,0)</f>
        <v>#REF!</v>
      </c>
      <c r="M65" t="e">
        <f ca="1">OFFSET(#REF!,$K65,0)</f>
        <v>#REF!</v>
      </c>
      <c r="N65" t="e">
        <f t="shared" ca="1" si="3"/>
        <v>#REF!</v>
      </c>
    </row>
    <row r="66" spans="1:14" x14ac:dyDescent="0.2">
      <c r="A66" t="str">
        <f t="shared" ca="1" si="0"/>
        <v/>
      </c>
      <c r="B66" t="str">
        <f t="shared" ca="1" si="1"/>
        <v/>
      </c>
      <c r="C66" t="str">
        <f ca="1">IF(A66&lt;&gt;"",#REF!,"")</f>
        <v/>
      </c>
      <c r="J66" t="e">
        <f ca="1">IF(M66=0,"",COUNTIF(M$2:M66,"&lt;&gt;0"))</f>
        <v>#REF!</v>
      </c>
      <c r="K66">
        <f t="shared" si="2"/>
        <v>65</v>
      </c>
      <c r="L66" t="e">
        <f ca="1">OFFSET(#REF!,$K66,0)</f>
        <v>#REF!</v>
      </c>
      <c r="M66" t="e">
        <f ca="1">OFFSET(#REF!,$K66,0)</f>
        <v>#REF!</v>
      </c>
      <c r="N66" t="e">
        <f t="shared" ca="1" si="3"/>
        <v>#REF!</v>
      </c>
    </row>
    <row r="67" spans="1:14" x14ac:dyDescent="0.2">
      <c r="A67" t="str">
        <f t="shared" ref="A67:A101" ca="1" si="5">IFERROR(VLOOKUP(VLOOKUP(K67,$J:$N,5,FALSE),$O$1:$Q$2,3,FALSE)&amp;" - "&amp;VLOOKUP($K67,$J:$N,3,FALSE),"")</f>
        <v/>
      </c>
      <c r="B67" t="str">
        <f t="shared" ref="B67:B101" ca="1" si="6">IFERROR(VLOOKUP($K67,$J:$M,4,FALSE),"")</f>
        <v/>
      </c>
      <c r="C67" t="str">
        <f ca="1">IF(A67&lt;&gt;"",#REF!,"")</f>
        <v/>
      </c>
      <c r="J67" t="e">
        <f ca="1">IF(M67=0,"",COUNTIF(M$2:M67,"&lt;&gt;0"))</f>
        <v>#REF!</v>
      </c>
      <c r="K67">
        <f t="shared" ref="K67:K101" si="7">K66+1</f>
        <v>66</v>
      </c>
      <c r="L67" t="e">
        <f ca="1">OFFSET(#REF!,$K67,0)</f>
        <v>#REF!</v>
      </c>
      <c r="M67" t="e">
        <f ca="1">OFFSET(#REF!,$K67,0)</f>
        <v>#REF!</v>
      </c>
      <c r="N67" t="e">
        <f t="shared" ref="N67:N101" ca="1" si="8">IF(N66=2,2,IF(L67=$P$2,2,1))</f>
        <v>#REF!</v>
      </c>
    </row>
    <row r="68" spans="1:14" x14ac:dyDescent="0.2">
      <c r="A68" t="str">
        <f t="shared" ca="1" si="5"/>
        <v/>
      </c>
      <c r="B68" t="str">
        <f t="shared" ca="1" si="6"/>
        <v/>
      </c>
      <c r="C68" t="str">
        <f ca="1">IF(A68&lt;&gt;"",#REF!,"")</f>
        <v/>
      </c>
      <c r="J68" t="e">
        <f ca="1">IF(M68=0,"",COUNTIF(M$2:M68,"&lt;&gt;0"))</f>
        <v>#REF!</v>
      </c>
      <c r="K68">
        <f t="shared" si="7"/>
        <v>67</v>
      </c>
      <c r="L68" t="e">
        <f ca="1">OFFSET(#REF!,$K68,0)</f>
        <v>#REF!</v>
      </c>
      <c r="M68" t="e">
        <f ca="1">OFFSET(#REF!,$K68,0)</f>
        <v>#REF!</v>
      </c>
      <c r="N68" t="e">
        <f t="shared" ca="1" si="8"/>
        <v>#REF!</v>
      </c>
    </row>
    <row r="69" spans="1:14" x14ac:dyDescent="0.2">
      <c r="A69" t="str">
        <f t="shared" ca="1" si="5"/>
        <v/>
      </c>
      <c r="B69" t="str">
        <f t="shared" ca="1" si="6"/>
        <v/>
      </c>
      <c r="C69" t="str">
        <f ca="1">IF(A69&lt;&gt;"",#REF!,"")</f>
        <v/>
      </c>
      <c r="J69" t="e">
        <f ca="1">IF(M69=0,"",COUNTIF(M$2:M69,"&lt;&gt;0"))</f>
        <v>#REF!</v>
      </c>
      <c r="K69">
        <f t="shared" si="7"/>
        <v>68</v>
      </c>
      <c r="L69" t="e">
        <f ca="1">OFFSET(#REF!,$K69,0)</f>
        <v>#REF!</v>
      </c>
      <c r="M69" t="e">
        <f ca="1">OFFSET(#REF!,$K69,0)</f>
        <v>#REF!</v>
      </c>
      <c r="N69" t="e">
        <f t="shared" ca="1" si="8"/>
        <v>#REF!</v>
      </c>
    </row>
    <row r="70" spans="1:14" x14ac:dyDescent="0.2">
      <c r="A70" t="str">
        <f t="shared" ca="1" si="5"/>
        <v/>
      </c>
      <c r="B70" t="str">
        <f t="shared" ca="1" si="6"/>
        <v/>
      </c>
      <c r="C70" t="str">
        <f ca="1">IF(A70&lt;&gt;"",#REF!,"")</f>
        <v/>
      </c>
      <c r="J70" t="e">
        <f ca="1">IF(M70=0,"",COUNTIF(M$2:M70,"&lt;&gt;0"))</f>
        <v>#REF!</v>
      </c>
      <c r="K70">
        <f t="shared" si="7"/>
        <v>69</v>
      </c>
      <c r="L70" t="e">
        <f ca="1">OFFSET(#REF!,$K70,0)</f>
        <v>#REF!</v>
      </c>
      <c r="M70" t="e">
        <f ca="1">OFFSET(#REF!,$K70,0)</f>
        <v>#REF!</v>
      </c>
      <c r="N70" t="e">
        <f t="shared" ca="1" si="8"/>
        <v>#REF!</v>
      </c>
    </row>
    <row r="71" spans="1:14" x14ac:dyDescent="0.2">
      <c r="A71" t="str">
        <f t="shared" ca="1" si="5"/>
        <v/>
      </c>
      <c r="B71" t="str">
        <f t="shared" ca="1" si="6"/>
        <v/>
      </c>
      <c r="C71" t="str">
        <f ca="1">IF(A71&lt;&gt;"",#REF!,"")</f>
        <v/>
      </c>
      <c r="J71" t="e">
        <f ca="1">IF(M71=0,"",COUNTIF(M$2:M71,"&lt;&gt;0"))</f>
        <v>#REF!</v>
      </c>
      <c r="K71">
        <f t="shared" si="7"/>
        <v>70</v>
      </c>
      <c r="L71" t="e">
        <f ca="1">OFFSET(#REF!,$K71,0)</f>
        <v>#REF!</v>
      </c>
      <c r="M71" t="e">
        <f ca="1">OFFSET(#REF!,$K71,0)</f>
        <v>#REF!</v>
      </c>
      <c r="N71" t="e">
        <f t="shared" ca="1" si="8"/>
        <v>#REF!</v>
      </c>
    </row>
    <row r="72" spans="1:14" x14ac:dyDescent="0.2">
      <c r="A72" t="str">
        <f t="shared" ca="1" si="5"/>
        <v/>
      </c>
      <c r="B72" t="str">
        <f t="shared" ca="1" si="6"/>
        <v/>
      </c>
      <c r="C72" t="str">
        <f ca="1">IF(A72&lt;&gt;"",#REF!,"")</f>
        <v/>
      </c>
      <c r="J72" t="e">
        <f ca="1">IF(M72=0,"",COUNTIF(M$2:M72,"&lt;&gt;0"))</f>
        <v>#REF!</v>
      </c>
      <c r="K72">
        <f t="shared" si="7"/>
        <v>71</v>
      </c>
      <c r="L72" t="e">
        <f ca="1">OFFSET(#REF!,$K72,0)</f>
        <v>#REF!</v>
      </c>
      <c r="M72" t="e">
        <f ca="1">OFFSET(#REF!,$K72,0)</f>
        <v>#REF!</v>
      </c>
      <c r="N72" t="e">
        <f t="shared" ca="1" si="8"/>
        <v>#REF!</v>
      </c>
    </row>
    <row r="73" spans="1:14" x14ac:dyDescent="0.2">
      <c r="A73" t="str">
        <f t="shared" ca="1" si="5"/>
        <v/>
      </c>
      <c r="B73" t="str">
        <f t="shared" ca="1" si="6"/>
        <v/>
      </c>
      <c r="C73" t="str">
        <f ca="1">IF(A73&lt;&gt;"",#REF!,"")</f>
        <v/>
      </c>
      <c r="J73" t="e">
        <f ca="1">IF(M73=0,"",COUNTIF(M$2:M73,"&lt;&gt;0"))</f>
        <v>#REF!</v>
      </c>
      <c r="K73">
        <f t="shared" si="7"/>
        <v>72</v>
      </c>
      <c r="L73" t="e">
        <f ca="1">OFFSET(#REF!,$K73,0)</f>
        <v>#REF!</v>
      </c>
      <c r="M73" t="e">
        <f ca="1">OFFSET(#REF!,$K73,0)</f>
        <v>#REF!</v>
      </c>
      <c r="N73" t="e">
        <f t="shared" ca="1" si="8"/>
        <v>#REF!</v>
      </c>
    </row>
    <row r="74" spans="1:14" x14ac:dyDescent="0.2">
      <c r="A74" t="str">
        <f t="shared" ca="1" si="5"/>
        <v/>
      </c>
      <c r="B74" t="str">
        <f t="shared" ca="1" si="6"/>
        <v/>
      </c>
      <c r="C74" t="str">
        <f ca="1">IF(A74&lt;&gt;"",#REF!,"")</f>
        <v/>
      </c>
      <c r="J74" t="e">
        <f ca="1">IF(M74=0,"",COUNTIF(M$2:M74,"&lt;&gt;0"))</f>
        <v>#REF!</v>
      </c>
      <c r="K74">
        <f t="shared" si="7"/>
        <v>73</v>
      </c>
      <c r="L74" t="e">
        <f ca="1">OFFSET(#REF!,$K74,0)</f>
        <v>#REF!</v>
      </c>
      <c r="M74" t="e">
        <f ca="1">OFFSET(#REF!,$K74,0)</f>
        <v>#REF!</v>
      </c>
      <c r="N74" t="e">
        <f t="shared" ca="1" si="8"/>
        <v>#REF!</v>
      </c>
    </row>
    <row r="75" spans="1:14" x14ac:dyDescent="0.2">
      <c r="A75" t="str">
        <f t="shared" ca="1" si="5"/>
        <v/>
      </c>
      <c r="B75" t="str">
        <f t="shared" ca="1" si="6"/>
        <v/>
      </c>
      <c r="C75" t="str">
        <f ca="1">IF(A75&lt;&gt;"",#REF!,"")</f>
        <v/>
      </c>
      <c r="J75" t="e">
        <f ca="1">IF(M75=0,"",COUNTIF(M$2:M75,"&lt;&gt;0"))</f>
        <v>#REF!</v>
      </c>
      <c r="K75">
        <f t="shared" si="7"/>
        <v>74</v>
      </c>
      <c r="L75" t="e">
        <f ca="1">OFFSET(#REF!,$K75,0)</f>
        <v>#REF!</v>
      </c>
      <c r="M75" t="e">
        <f ca="1">OFFSET(#REF!,$K75,0)</f>
        <v>#REF!</v>
      </c>
      <c r="N75" t="e">
        <f t="shared" ca="1" si="8"/>
        <v>#REF!</v>
      </c>
    </row>
    <row r="76" spans="1:14" x14ac:dyDescent="0.2">
      <c r="A76" t="str">
        <f t="shared" ca="1" si="5"/>
        <v/>
      </c>
      <c r="B76" t="str">
        <f t="shared" ca="1" si="6"/>
        <v/>
      </c>
      <c r="C76" t="str">
        <f ca="1">IF(A76&lt;&gt;"",#REF!,"")</f>
        <v/>
      </c>
      <c r="J76" t="e">
        <f ca="1">IF(M76=0,"",COUNTIF(M$2:M76,"&lt;&gt;0"))</f>
        <v>#REF!</v>
      </c>
      <c r="K76">
        <f t="shared" si="7"/>
        <v>75</v>
      </c>
      <c r="L76" t="e">
        <f ca="1">OFFSET(#REF!,$K76,0)</f>
        <v>#REF!</v>
      </c>
      <c r="M76" t="e">
        <f ca="1">OFFSET(#REF!,$K76,0)</f>
        <v>#REF!</v>
      </c>
      <c r="N76" t="e">
        <f t="shared" ca="1" si="8"/>
        <v>#REF!</v>
      </c>
    </row>
    <row r="77" spans="1:14" x14ac:dyDescent="0.2">
      <c r="A77" t="str">
        <f t="shared" ca="1" si="5"/>
        <v/>
      </c>
      <c r="B77" t="str">
        <f t="shared" ca="1" si="6"/>
        <v/>
      </c>
      <c r="C77" t="str">
        <f ca="1">IF(A77&lt;&gt;"",#REF!,"")</f>
        <v/>
      </c>
      <c r="J77" t="e">
        <f ca="1">IF(M77=0,"",COUNTIF(M$2:M77,"&lt;&gt;0"))</f>
        <v>#REF!</v>
      </c>
      <c r="K77">
        <f t="shared" si="7"/>
        <v>76</v>
      </c>
      <c r="L77" t="e">
        <f ca="1">OFFSET(#REF!,$K77,0)</f>
        <v>#REF!</v>
      </c>
      <c r="M77" t="e">
        <f ca="1">OFFSET(#REF!,$K77,0)</f>
        <v>#REF!</v>
      </c>
      <c r="N77" t="e">
        <f t="shared" ca="1" si="8"/>
        <v>#REF!</v>
      </c>
    </row>
    <row r="78" spans="1:14" x14ac:dyDescent="0.2">
      <c r="A78" t="str">
        <f t="shared" ca="1" si="5"/>
        <v/>
      </c>
      <c r="B78" t="str">
        <f t="shared" ca="1" si="6"/>
        <v/>
      </c>
      <c r="C78" t="str">
        <f ca="1">IF(A78&lt;&gt;"",#REF!,"")</f>
        <v/>
      </c>
      <c r="J78" t="e">
        <f ca="1">IF(M78=0,"",COUNTIF(M$2:M78,"&lt;&gt;0"))</f>
        <v>#REF!</v>
      </c>
      <c r="K78">
        <f t="shared" si="7"/>
        <v>77</v>
      </c>
      <c r="L78" t="e">
        <f ca="1">OFFSET(#REF!,$K78,0)</f>
        <v>#REF!</v>
      </c>
      <c r="M78" t="e">
        <f ca="1">OFFSET(#REF!,$K78,0)</f>
        <v>#REF!</v>
      </c>
      <c r="N78" t="e">
        <f t="shared" ca="1" si="8"/>
        <v>#REF!</v>
      </c>
    </row>
    <row r="79" spans="1:14" x14ac:dyDescent="0.2">
      <c r="A79" t="str">
        <f t="shared" ca="1" si="5"/>
        <v/>
      </c>
      <c r="B79" t="str">
        <f t="shared" ca="1" si="6"/>
        <v/>
      </c>
      <c r="C79" t="str">
        <f ca="1">IF(A79&lt;&gt;"",#REF!,"")</f>
        <v/>
      </c>
      <c r="J79" t="e">
        <f ca="1">IF(M79=0,"",COUNTIF(M$2:M79,"&lt;&gt;0"))</f>
        <v>#REF!</v>
      </c>
      <c r="K79">
        <f t="shared" si="7"/>
        <v>78</v>
      </c>
      <c r="L79" t="e">
        <f ca="1">OFFSET(#REF!,$K79,0)</f>
        <v>#REF!</v>
      </c>
      <c r="M79" t="e">
        <f ca="1">OFFSET(#REF!,$K79,0)</f>
        <v>#REF!</v>
      </c>
      <c r="N79" t="e">
        <f t="shared" ca="1" si="8"/>
        <v>#REF!</v>
      </c>
    </row>
    <row r="80" spans="1:14" x14ac:dyDescent="0.2">
      <c r="A80" t="str">
        <f t="shared" ca="1" si="5"/>
        <v/>
      </c>
      <c r="B80" t="str">
        <f t="shared" ca="1" si="6"/>
        <v/>
      </c>
      <c r="C80" t="str">
        <f ca="1">IF(A80&lt;&gt;"",#REF!,"")</f>
        <v/>
      </c>
      <c r="J80" t="e">
        <f ca="1">IF(M80=0,"",COUNTIF(M$2:M80,"&lt;&gt;0"))</f>
        <v>#REF!</v>
      </c>
      <c r="K80">
        <f t="shared" si="7"/>
        <v>79</v>
      </c>
      <c r="L80" t="e">
        <f ca="1">OFFSET(#REF!,$K80,0)</f>
        <v>#REF!</v>
      </c>
      <c r="M80" t="e">
        <f ca="1">OFFSET(#REF!,$K80,0)</f>
        <v>#REF!</v>
      </c>
      <c r="N80" t="e">
        <f t="shared" ca="1" si="8"/>
        <v>#REF!</v>
      </c>
    </row>
    <row r="81" spans="1:14" x14ac:dyDescent="0.2">
      <c r="A81" t="str">
        <f t="shared" ca="1" si="5"/>
        <v/>
      </c>
      <c r="B81" t="str">
        <f t="shared" ca="1" si="6"/>
        <v/>
      </c>
      <c r="C81" t="str">
        <f ca="1">IF(A81&lt;&gt;"",#REF!,"")</f>
        <v/>
      </c>
      <c r="J81" t="e">
        <f ca="1">IF(M81=0,"",COUNTIF(M$2:M81,"&lt;&gt;0"))</f>
        <v>#REF!</v>
      </c>
      <c r="K81">
        <f t="shared" si="7"/>
        <v>80</v>
      </c>
      <c r="L81" t="e">
        <f ca="1">OFFSET(#REF!,$K81,0)</f>
        <v>#REF!</v>
      </c>
      <c r="M81" t="e">
        <f ca="1">OFFSET(#REF!,$K81,0)</f>
        <v>#REF!</v>
      </c>
      <c r="N81" t="e">
        <f t="shared" ca="1" si="8"/>
        <v>#REF!</v>
      </c>
    </row>
    <row r="82" spans="1:14" x14ac:dyDescent="0.2">
      <c r="A82" t="str">
        <f t="shared" ca="1" si="5"/>
        <v/>
      </c>
      <c r="B82" t="str">
        <f t="shared" ca="1" si="6"/>
        <v/>
      </c>
      <c r="C82" t="str">
        <f ca="1">IF(A82&lt;&gt;"",#REF!,"")</f>
        <v/>
      </c>
      <c r="J82" t="e">
        <f ca="1">IF(M82=0,"",COUNTIF(M$2:M82,"&lt;&gt;0"))</f>
        <v>#REF!</v>
      </c>
      <c r="K82">
        <f t="shared" si="7"/>
        <v>81</v>
      </c>
      <c r="L82" t="e">
        <f ca="1">OFFSET(#REF!,$K82,0)</f>
        <v>#REF!</v>
      </c>
      <c r="M82" t="e">
        <f ca="1">OFFSET(#REF!,$K82,0)</f>
        <v>#REF!</v>
      </c>
      <c r="N82" t="e">
        <f t="shared" ca="1" si="8"/>
        <v>#REF!</v>
      </c>
    </row>
    <row r="83" spans="1:14" x14ac:dyDescent="0.2">
      <c r="A83" t="str">
        <f t="shared" ca="1" si="5"/>
        <v/>
      </c>
      <c r="B83" t="str">
        <f t="shared" ca="1" si="6"/>
        <v/>
      </c>
      <c r="C83" t="str">
        <f ca="1">IF(A83&lt;&gt;"",#REF!,"")</f>
        <v/>
      </c>
      <c r="J83" t="e">
        <f ca="1">IF(M83=0,"",COUNTIF(M$2:M83,"&lt;&gt;0"))</f>
        <v>#REF!</v>
      </c>
      <c r="K83">
        <f t="shared" si="7"/>
        <v>82</v>
      </c>
      <c r="L83" t="e">
        <f ca="1">OFFSET(#REF!,$K83,0)</f>
        <v>#REF!</v>
      </c>
      <c r="M83" t="e">
        <f ca="1">OFFSET(#REF!,$K83,0)</f>
        <v>#REF!</v>
      </c>
      <c r="N83" t="e">
        <f t="shared" ca="1" si="8"/>
        <v>#REF!</v>
      </c>
    </row>
    <row r="84" spans="1:14" x14ac:dyDescent="0.2">
      <c r="A84" t="str">
        <f t="shared" ca="1" si="5"/>
        <v/>
      </c>
      <c r="B84" t="str">
        <f t="shared" ca="1" si="6"/>
        <v/>
      </c>
      <c r="C84" t="str">
        <f ca="1">IF(A84&lt;&gt;"",#REF!,"")</f>
        <v/>
      </c>
      <c r="J84" t="e">
        <f ca="1">IF(M84=0,"",COUNTIF(M$2:M84,"&lt;&gt;0"))</f>
        <v>#REF!</v>
      </c>
      <c r="K84">
        <f t="shared" si="7"/>
        <v>83</v>
      </c>
      <c r="L84" t="e">
        <f ca="1">OFFSET(#REF!,$K84,0)</f>
        <v>#REF!</v>
      </c>
      <c r="M84" t="e">
        <f ca="1">OFFSET(#REF!,$K84,0)</f>
        <v>#REF!</v>
      </c>
      <c r="N84" t="e">
        <f t="shared" ca="1" si="8"/>
        <v>#REF!</v>
      </c>
    </row>
    <row r="85" spans="1:14" x14ac:dyDescent="0.2">
      <c r="A85" t="str">
        <f t="shared" ca="1" si="5"/>
        <v/>
      </c>
      <c r="B85" t="str">
        <f t="shared" ca="1" si="6"/>
        <v/>
      </c>
      <c r="C85" t="str">
        <f ca="1">IF(A85&lt;&gt;"",#REF!,"")</f>
        <v/>
      </c>
      <c r="J85" t="e">
        <f ca="1">IF(M85=0,"",COUNTIF(M$2:M85,"&lt;&gt;0"))</f>
        <v>#REF!</v>
      </c>
      <c r="K85">
        <f t="shared" si="7"/>
        <v>84</v>
      </c>
      <c r="L85" t="e">
        <f ca="1">OFFSET(#REF!,$K85,0)</f>
        <v>#REF!</v>
      </c>
      <c r="M85" t="e">
        <f ca="1">OFFSET(#REF!,$K85,0)</f>
        <v>#REF!</v>
      </c>
      <c r="N85" t="e">
        <f t="shared" ca="1" si="8"/>
        <v>#REF!</v>
      </c>
    </row>
    <row r="86" spans="1:14" x14ac:dyDescent="0.2">
      <c r="A86" t="str">
        <f t="shared" ca="1" si="5"/>
        <v/>
      </c>
      <c r="B86" t="str">
        <f t="shared" ca="1" si="6"/>
        <v/>
      </c>
      <c r="C86" t="str">
        <f ca="1">IF(A86&lt;&gt;"",#REF!,"")</f>
        <v/>
      </c>
      <c r="J86" t="e">
        <f ca="1">IF(M86=0,"",COUNTIF(M$2:M86,"&lt;&gt;0"))</f>
        <v>#REF!</v>
      </c>
      <c r="K86">
        <f t="shared" si="7"/>
        <v>85</v>
      </c>
      <c r="L86" t="e">
        <f ca="1">OFFSET(#REF!,$K86,0)</f>
        <v>#REF!</v>
      </c>
      <c r="M86" t="e">
        <f ca="1">OFFSET(#REF!,$K86,0)</f>
        <v>#REF!</v>
      </c>
      <c r="N86" t="e">
        <f t="shared" ca="1" si="8"/>
        <v>#REF!</v>
      </c>
    </row>
    <row r="87" spans="1:14" x14ac:dyDescent="0.2">
      <c r="A87" t="str">
        <f t="shared" ca="1" si="5"/>
        <v/>
      </c>
      <c r="B87" t="str">
        <f t="shared" ca="1" si="6"/>
        <v/>
      </c>
      <c r="C87" t="str">
        <f ca="1">IF(A87&lt;&gt;"",#REF!,"")</f>
        <v/>
      </c>
      <c r="J87" t="e">
        <f ca="1">IF(M87=0,"",COUNTIF(M$2:M87,"&lt;&gt;0"))</f>
        <v>#REF!</v>
      </c>
      <c r="K87">
        <f t="shared" si="7"/>
        <v>86</v>
      </c>
      <c r="L87" t="e">
        <f ca="1">OFFSET(#REF!,$K87,0)</f>
        <v>#REF!</v>
      </c>
      <c r="M87" t="e">
        <f ca="1">OFFSET(#REF!,$K87,0)</f>
        <v>#REF!</v>
      </c>
      <c r="N87" t="e">
        <f t="shared" ca="1" si="8"/>
        <v>#REF!</v>
      </c>
    </row>
    <row r="88" spans="1:14" x14ac:dyDescent="0.2">
      <c r="A88" t="str">
        <f t="shared" ca="1" si="5"/>
        <v/>
      </c>
      <c r="B88" t="str">
        <f t="shared" ca="1" si="6"/>
        <v/>
      </c>
      <c r="C88" t="str">
        <f ca="1">IF(A88&lt;&gt;"",#REF!,"")</f>
        <v/>
      </c>
      <c r="J88" t="e">
        <f ca="1">IF(M88=0,"",COUNTIF(M$2:M88,"&lt;&gt;0"))</f>
        <v>#REF!</v>
      </c>
      <c r="K88">
        <f t="shared" si="7"/>
        <v>87</v>
      </c>
      <c r="L88" t="e">
        <f ca="1">OFFSET(#REF!,$K88,0)</f>
        <v>#REF!</v>
      </c>
      <c r="M88" t="e">
        <f ca="1">OFFSET(#REF!,$K88,0)</f>
        <v>#REF!</v>
      </c>
      <c r="N88" t="e">
        <f t="shared" ca="1" si="8"/>
        <v>#REF!</v>
      </c>
    </row>
    <row r="89" spans="1:14" x14ac:dyDescent="0.2">
      <c r="A89" t="str">
        <f t="shared" ca="1" si="5"/>
        <v/>
      </c>
      <c r="B89" t="str">
        <f t="shared" ca="1" si="6"/>
        <v/>
      </c>
      <c r="C89" t="str">
        <f ca="1">IF(A89&lt;&gt;"",#REF!,"")</f>
        <v/>
      </c>
      <c r="J89" t="e">
        <f ca="1">IF(M89=0,"",COUNTIF(M$2:M89,"&lt;&gt;0"))</f>
        <v>#REF!</v>
      </c>
      <c r="K89">
        <f t="shared" si="7"/>
        <v>88</v>
      </c>
      <c r="L89" t="e">
        <f ca="1">OFFSET(#REF!,$K89,0)</f>
        <v>#REF!</v>
      </c>
      <c r="M89" t="e">
        <f ca="1">OFFSET(#REF!,$K89,0)</f>
        <v>#REF!</v>
      </c>
      <c r="N89" t="e">
        <f t="shared" ca="1" si="8"/>
        <v>#REF!</v>
      </c>
    </row>
    <row r="90" spans="1:14" x14ac:dyDescent="0.2">
      <c r="A90" t="str">
        <f t="shared" ca="1" si="5"/>
        <v/>
      </c>
      <c r="B90" t="str">
        <f t="shared" ca="1" si="6"/>
        <v/>
      </c>
      <c r="C90" t="str">
        <f ca="1">IF(A90&lt;&gt;"",#REF!,"")</f>
        <v/>
      </c>
      <c r="J90" t="e">
        <f ca="1">IF(M90=0,"",COUNTIF(M$2:M90,"&lt;&gt;0"))</f>
        <v>#REF!</v>
      </c>
      <c r="K90">
        <f t="shared" si="7"/>
        <v>89</v>
      </c>
      <c r="L90" t="e">
        <f ca="1">OFFSET(#REF!,$K90,0)</f>
        <v>#REF!</v>
      </c>
      <c r="M90" t="e">
        <f ca="1">OFFSET(#REF!,$K90,0)</f>
        <v>#REF!</v>
      </c>
      <c r="N90" t="e">
        <f t="shared" ca="1" si="8"/>
        <v>#REF!</v>
      </c>
    </row>
    <row r="91" spans="1:14" x14ac:dyDescent="0.2">
      <c r="A91" t="str">
        <f t="shared" ca="1" si="5"/>
        <v/>
      </c>
      <c r="B91" t="str">
        <f t="shared" ca="1" si="6"/>
        <v/>
      </c>
      <c r="C91" t="str">
        <f ca="1">IF(A91&lt;&gt;"",#REF!,"")</f>
        <v/>
      </c>
      <c r="J91" t="e">
        <f ca="1">IF(M91=0,"",COUNTIF(M$2:M91,"&lt;&gt;0"))</f>
        <v>#REF!</v>
      </c>
      <c r="K91">
        <f t="shared" si="7"/>
        <v>90</v>
      </c>
      <c r="L91" t="e">
        <f ca="1">OFFSET(#REF!,$K91,0)</f>
        <v>#REF!</v>
      </c>
      <c r="M91" t="e">
        <f ca="1">OFFSET(#REF!,$K91,0)</f>
        <v>#REF!</v>
      </c>
      <c r="N91" t="e">
        <f t="shared" ca="1" si="8"/>
        <v>#REF!</v>
      </c>
    </row>
    <row r="92" spans="1:14" x14ac:dyDescent="0.2">
      <c r="A92" t="str">
        <f t="shared" ca="1" si="5"/>
        <v/>
      </c>
      <c r="B92" t="str">
        <f t="shared" ca="1" si="6"/>
        <v/>
      </c>
      <c r="C92" t="str">
        <f ca="1">IF(A92&lt;&gt;"",#REF!,"")</f>
        <v/>
      </c>
      <c r="J92" t="e">
        <f ca="1">IF(M92=0,"",COUNTIF(M$2:M92,"&lt;&gt;0"))</f>
        <v>#REF!</v>
      </c>
      <c r="K92">
        <f t="shared" si="7"/>
        <v>91</v>
      </c>
      <c r="L92" t="e">
        <f ca="1">OFFSET(#REF!,$K92,0)</f>
        <v>#REF!</v>
      </c>
      <c r="M92" t="e">
        <f ca="1">OFFSET(#REF!,$K92,0)</f>
        <v>#REF!</v>
      </c>
      <c r="N92" t="e">
        <f t="shared" ca="1" si="8"/>
        <v>#REF!</v>
      </c>
    </row>
    <row r="93" spans="1:14" x14ac:dyDescent="0.2">
      <c r="A93" t="str">
        <f t="shared" ca="1" si="5"/>
        <v/>
      </c>
      <c r="B93" t="str">
        <f t="shared" ca="1" si="6"/>
        <v/>
      </c>
      <c r="C93" t="str">
        <f ca="1">IF(A93&lt;&gt;"",#REF!,"")</f>
        <v/>
      </c>
      <c r="J93" t="e">
        <f ca="1">IF(M93=0,"",COUNTIF(M$2:M93,"&lt;&gt;0"))</f>
        <v>#REF!</v>
      </c>
      <c r="K93">
        <f t="shared" si="7"/>
        <v>92</v>
      </c>
      <c r="L93" t="e">
        <f ca="1">OFFSET(#REF!,$K93,0)</f>
        <v>#REF!</v>
      </c>
      <c r="M93" t="e">
        <f ca="1">OFFSET(#REF!,$K93,0)</f>
        <v>#REF!</v>
      </c>
      <c r="N93" t="e">
        <f t="shared" ca="1" si="8"/>
        <v>#REF!</v>
      </c>
    </row>
    <row r="94" spans="1:14" x14ac:dyDescent="0.2">
      <c r="A94" t="str">
        <f t="shared" ca="1" si="5"/>
        <v/>
      </c>
      <c r="B94" t="str">
        <f t="shared" ca="1" si="6"/>
        <v/>
      </c>
      <c r="C94" t="str">
        <f ca="1">IF(A94&lt;&gt;"",#REF!,"")</f>
        <v/>
      </c>
      <c r="J94" t="e">
        <f ca="1">IF(M94=0,"",COUNTIF(M$2:M94,"&lt;&gt;0"))</f>
        <v>#REF!</v>
      </c>
      <c r="K94">
        <f t="shared" si="7"/>
        <v>93</v>
      </c>
      <c r="L94" t="e">
        <f ca="1">OFFSET(#REF!,$K94,0)</f>
        <v>#REF!</v>
      </c>
      <c r="M94" t="e">
        <f ca="1">OFFSET(#REF!,$K94,0)</f>
        <v>#REF!</v>
      </c>
      <c r="N94" t="e">
        <f t="shared" ca="1" si="8"/>
        <v>#REF!</v>
      </c>
    </row>
    <row r="95" spans="1:14" x14ac:dyDescent="0.2">
      <c r="A95" t="str">
        <f t="shared" ca="1" si="5"/>
        <v/>
      </c>
      <c r="B95" t="str">
        <f t="shared" ca="1" si="6"/>
        <v/>
      </c>
      <c r="C95" t="str">
        <f ca="1">IF(A95&lt;&gt;"",#REF!,"")</f>
        <v/>
      </c>
      <c r="J95" t="e">
        <f ca="1">IF(M95=0,"",COUNTIF(M$2:M95,"&lt;&gt;0"))</f>
        <v>#REF!</v>
      </c>
      <c r="K95">
        <f t="shared" si="7"/>
        <v>94</v>
      </c>
      <c r="L95" t="e">
        <f ca="1">OFFSET(#REF!,$K95,0)</f>
        <v>#REF!</v>
      </c>
      <c r="M95" t="e">
        <f ca="1">OFFSET(#REF!,$K95,0)</f>
        <v>#REF!</v>
      </c>
      <c r="N95" t="e">
        <f t="shared" ca="1" si="8"/>
        <v>#REF!</v>
      </c>
    </row>
    <row r="96" spans="1:14" x14ac:dyDescent="0.2">
      <c r="A96" t="str">
        <f t="shared" ca="1" si="5"/>
        <v/>
      </c>
      <c r="B96" t="str">
        <f t="shared" ca="1" si="6"/>
        <v/>
      </c>
      <c r="C96" t="str">
        <f ca="1">IF(A96&lt;&gt;"",#REF!,"")</f>
        <v/>
      </c>
      <c r="J96" t="e">
        <f ca="1">IF(M96=0,"",COUNTIF(M$2:M96,"&lt;&gt;0"))</f>
        <v>#REF!</v>
      </c>
      <c r="K96">
        <f t="shared" si="7"/>
        <v>95</v>
      </c>
      <c r="L96" t="e">
        <f ca="1">OFFSET(#REF!,$K96,0)</f>
        <v>#REF!</v>
      </c>
      <c r="M96" t="e">
        <f ca="1">OFFSET(#REF!,$K96,0)</f>
        <v>#REF!</v>
      </c>
      <c r="N96" t="e">
        <f t="shared" ca="1" si="8"/>
        <v>#REF!</v>
      </c>
    </row>
    <row r="97" spans="1:14" x14ac:dyDescent="0.2">
      <c r="A97" t="str">
        <f t="shared" ca="1" si="5"/>
        <v/>
      </c>
      <c r="B97" t="str">
        <f t="shared" ca="1" si="6"/>
        <v/>
      </c>
      <c r="C97" t="str">
        <f ca="1">IF(A97&lt;&gt;"",#REF!,"")</f>
        <v/>
      </c>
      <c r="J97" t="e">
        <f ca="1">IF(M97=0,"",COUNTIF(M$2:M97,"&lt;&gt;0"))</f>
        <v>#REF!</v>
      </c>
      <c r="K97">
        <f t="shared" si="7"/>
        <v>96</v>
      </c>
      <c r="L97" t="e">
        <f ca="1">OFFSET(#REF!,$K97,0)</f>
        <v>#REF!</v>
      </c>
      <c r="M97" t="e">
        <f ca="1">OFFSET(#REF!,$K97,0)</f>
        <v>#REF!</v>
      </c>
      <c r="N97" t="e">
        <f t="shared" ca="1" si="8"/>
        <v>#REF!</v>
      </c>
    </row>
    <row r="98" spans="1:14" x14ac:dyDescent="0.2">
      <c r="A98" t="str">
        <f t="shared" ca="1" si="5"/>
        <v/>
      </c>
      <c r="B98" t="str">
        <f t="shared" ca="1" si="6"/>
        <v/>
      </c>
      <c r="C98" t="str">
        <f ca="1">IF(A98&lt;&gt;"",#REF!,"")</f>
        <v/>
      </c>
      <c r="J98" t="e">
        <f ca="1">IF(M98=0,"",COUNTIF(M$2:M98,"&lt;&gt;0"))</f>
        <v>#REF!</v>
      </c>
      <c r="K98">
        <f t="shared" si="7"/>
        <v>97</v>
      </c>
      <c r="L98" t="e">
        <f ca="1">OFFSET(#REF!,$K98,0)</f>
        <v>#REF!</v>
      </c>
      <c r="M98" t="e">
        <f ca="1">OFFSET(#REF!,$K98,0)</f>
        <v>#REF!</v>
      </c>
      <c r="N98" t="e">
        <f t="shared" ca="1" si="8"/>
        <v>#REF!</v>
      </c>
    </row>
    <row r="99" spans="1:14" x14ac:dyDescent="0.2">
      <c r="A99" t="str">
        <f t="shared" ca="1" si="5"/>
        <v/>
      </c>
      <c r="B99" t="str">
        <f t="shared" ca="1" si="6"/>
        <v/>
      </c>
      <c r="C99" t="str">
        <f ca="1">IF(A99&lt;&gt;"",#REF!,"")</f>
        <v/>
      </c>
      <c r="J99" t="e">
        <f ca="1">IF(M99=0,"",COUNTIF(M$2:M99,"&lt;&gt;0"))</f>
        <v>#REF!</v>
      </c>
      <c r="K99">
        <f t="shared" si="7"/>
        <v>98</v>
      </c>
      <c r="L99" t="e">
        <f ca="1">OFFSET(#REF!,$K99,0)</f>
        <v>#REF!</v>
      </c>
      <c r="M99" t="e">
        <f ca="1">OFFSET(#REF!,$K99,0)</f>
        <v>#REF!</v>
      </c>
      <c r="N99" t="e">
        <f t="shared" ca="1" si="8"/>
        <v>#REF!</v>
      </c>
    </row>
    <row r="100" spans="1:14" x14ac:dyDescent="0.2">
      <c r="A100" t="str">
        <f t="shared" ca="1" si="5"/>
        <v/>
      </c>
      <c r="B100" t="str">
        <f t="shared" ca="1" si="6"/>
        <v/>
      </c>
      <c r="C100" t="str">
        <f ca="1">IF(A100&lt;&gt;"",#REF!,"")</f>
        <v/>
      </c>
      <c r="J100" t="e">
        <f ca="1">IF(M100=0,"",COUNTIF(M$2:M100,"&lt;&gt;0"))</f>
        <v>#REF!</v>
      </c>
      <c r="K100">
        <f t="shared" si="7"/>
        <v>99</v>
      </c>
      <c r="L100" t="e">
        <f ca="1">OFFSET(#REF!,$K100,0)</f>
        <v>#REF!</v>
      </c>
      <c r="M100" t="e">
        <f ca="1">OFFSET(#REF!,$K100,0)</f>
        <v>#REF!</v>
      </c>
      <c r="N100" t="e">
        <f t="shared" ca="1" si="8"/>
        <v>#REF!</v>
      </c>
    </row>
    <row r="101" spans="1:14" x14ac:dyDescent="0.2">
      <c r="A101" t="str">
        <f t="shared" ca="1" si="5"/>
        <v/>
      </c>
      <c r="B101" t="str">
        <f t="shared" ca="1" si="6"/>
        <v/>
      </c>
      <c r="C101" t="str">
        <f ca="1">IF(A101&lt;&gt;"",#REF!,"")</f>
        <v/>
      </c>
      <c r="J101" t="e">
        <f ca="1">IF(M101=0,"",COUNTIF(M$2:M101,"&lt;&gt;0"))</f>
        <v>#REF!</v>
      </c>
      <c r="K101">
        <f t="shared" si="7"/>
        <v>100</v>
      </c>
      <c r="L101" t="e">
        <f ca="1">OFFSET(#REF!,$K101,0)</f>
        <v>#REF!</v>
      </c>
      <c r="M101" t="e">
        <f ca="1">OFFSET(#REF!,$K101,0)</f>
        <v>#REF!</v>
      </c>
      <c r="N101" t="e">
        <f t="shared" ca="1" si="8"/>
        <v>#REF!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ws_data_out1"/>
  <dimension ref="A1:AD25"/>
  <sheetViews>
    <sheetView showGridLines="0" topLeftCell="J1" zoomScale="85" zoomScaleNormal="85" zoomScalePageLayoutView="85" workbookViewId="0">
      <selection activeCell="AC2" sqref="AC2"/>
    </sheetView>
  </sheetViews>
  <sheetFormatPr defaultColWidth="8.85546875" defaultRowHeight="12.75" x14ac:dyDescent="0.2"/>
  <cols>
    <col min="1" max="1" width="6.85546875" bestFit="1" customWidth="1"/>
    <col min="2" max="4" width="6.85546875" customWidth="1"/>
    <col min="5" max="5" width="8.42578125" bestFit="1" customWidth="1"/>
    <col min="6" max="8" width="8.42578125" customWidth="1"/>
    <col min="9" max="9" width="10.28515625" bestFit="1" customWidth="1"/>
    <col min="10" max="10" width="14.42578125" bestFit="1" customWidth="1"/>
    <col min="11" max="11" width="10.28515625" bestFit="1" customWidth="1"/>
    <col min="12" max="13" width="10.28515625" customWidth="1"/>
    <col min="14" max="14" width="14.7109375" bestFit="1" customWidth="1"/>
    <col min="15" max="15" width="14.7109375" customWidth="1"/>
    <col min="16" max="18" width="13.140625" bestFit="1" customWidth="1"/>
    <col min="19" max="20" width="13.42578125" bestFit="1" customWidth="1"/>
    <col min="21" max="23" width="20.42578125" bestFit="1" customWidth="1"/>
    <col min="24" max="25" width="20.85546875" bestFit="1" customWidth="1"/>
    <col min="26" max="26" width="20.85546875" customWidth="1"/>
    <col min="27" max="27" width="14.140625" bestFit="1" customWidth="1"/>
    <col min="28" max="28" width="10.85546875" bestFit="1" customWidth="1"/>
    <col min="29" max="29" width="10.28515625" bestFit="1" customWidth="1"/>
    <col min="30" max="30" width="11.140625" bestFit="1" customWidth="1"/>
  </cols>
  <sheetData>
    <row r="1" spans="1:30" x14ac:dyDescent="0.2">
      <c r="A1" s="14" t="s">
        <v>23</v>
      </c>
      <c r="B1" s="14" t="s">
        <v>54</v>
      </c>
      <c r="C1" s="14" t="s">
        <v>55</v>
      </c>
      <c r="D1" s="14" t="s">
        <v>56</v>
      </c>
      <c r="E1" s="14" t="s">
        <v>42</v>
      </c>
      <c r="F1" s="14" t="s">
        <v>90</v>
      </c>
      <c r="G1" s="14" t="s">
        <v>91</v>
      </c>
      <c r="H1" s="14" t="s">
        <v>92</v>
      </c>
      <c r="I1" s="14" t="s">
        <v>24</v>
      </c>
      <c r="J1" s="14" t="s">
        <v>25</v>
      </c>
      <c r="K1" s="14" t="s">
        <v>26</v>
      </c>
      <c r="L1" s="14" t="s">
        <v>93</v>
      </c>
      <c r="M1" s="14" t="s">
        <v>94</v>
      </c>
      <c r="N1" s="14" t="s">
        <v>27</v>
      </c>
      <c r="O1" s="14" t="s">
        <v>95</v>
      </c>
      <c r="P1" s="14" t="s">
        <v>28</v>
      </c>
      <c r="Q1" s="14" t="s">
        <v>29</v>
      </c>
      <c r="R1" s="14" t="s">
        <v>30</v>
      </c>
      <c r="S1" s="14" t="s">
        <v>31</v>
      </c>
      <c r="T1" s="14" t="s">
        <v>32</v>
      </c>
      <c r="U1" s="14" t="s">
        <v>33</v>
      </c>
      <c r="V1" s="14" t="s">
        <v>34</v>
      </c>
      <c r="W1" s="14" t="s">
        <v>35</v>
      </c>
      <c r="X1" s="14" t="s">
        <v>36</v>
      </c>
      <c r="Y1" s="14" t="s">
        <v>37</v>
      </c>
      <c r="Z1" s="14" t="s">
        <v>53</v>
      </c>
      <c r="AA1" s="14" t="s">
        <v>43</v>
      </c>
      <c r="AB1" s="14" t="s">
        <v>38</v>
      </c>
      <c r="AC1" s="14" t="s">
        <v>39</v>
      </c>
      <c r="AD1" s="14" t="s">
        <v>40</v>
      </c>
    </row>
    <row r="2" spans="1:30" x14ac:dyDescent="0.2">
      <c r="A2" s="14" t="str">
        <f>IF('punkt 3 - Projektøkonomi'!$B$2="","",'punkt 3 - Projektøkonomi'!$B$2)</f>
        <v/>
      </c>
      <c r="B2" s="14">
        <f>IF('punkt 3 - Projektøkonomi'!$B$17="","",'punkt 3 - Projektøkonomi'!$B$17)</f>
        <v>0</v>
      </c>
      <c r="C2" s="14">
        <f>IF('punkt 3 - Projektøkonomi'!$D$17="","",'punkt 3 - Projektøkonomi'!$D$17)</f>
        <v>0</v>
      </c>
      <c r="D2" s="14" t="str">
        <f>IF('punkt 3 - Projektøkonomi'!$F$17="","",'punkt 3 - Projektøkonomi'!$F$17)</f>
        <v/>
      </c>
      <c r="E2" s="14">
        <f>IF('punkt 3 - Projektøkonomi'!$F$31="","",'punkt 3 - Projektøkonomi'!$F$31)</f>
        <v>0</v>
      </c>
      <c r="F2" s="14">
        <f>IF('punkt 3 - Projektøkonomi'!$F$32="","",'punkt 3 - Projektøkonomi'!$F$32)</f>
        <v>0</v>
      </c>
      <c r="G2" s="14">
        <f>IF('punkt 3 - Projektøkonomi'!$F$33="","",'punkt 3 - Projektøkonomi'!$F$33)</f>
        <v>0</v>
      </c>
      <c r="H2" s="14">
        <f>IF('punkt 3 - Projektøkonomi'!$F$34="","",'punkt 3 - Projektøkonomi'!$F$34)</f>
        <v>0</v>
      </c>
      <c r="I2" s="14">
        <f>IF('punkt 3 - Projektøkonomi'!$F$36="","",'punkt 3 - Projektøkonomi'!$F$36)</f>
        <v>0</v>
      </c>
      <c r="J2" s="14" t="str">
        <f>IF('punkt 3 - Projektøkonomi'!$D$37="","",'punkt 3 - Projektøkonomi'!$D$37)</f>
        <v/>
      </c>
      <c r="K2" s="14">
        <f>IF('punkt 3 - Projektøkonomi'!$F$37="","",'punkt 3 - Projektøkonomi'!$F$37)</f>
        <v>0</v>
      </c>
      <c r="L2" s="14">
        <f>IF('punkt 3 - Projektøkonomi'!$F$38="","",'punkt 3 - Projektøkonomi'!$F$38)</f>
        <v>0</v>
      </c>
      <c r="M2" s="14">
        <f>IF('punkt 3 - Projektøkonomi'!$F$39="","",'punkt 3 - Projektøkonomi'!$F$39)</f>
        <v>0</v>
      </c>
      <c r="N2" s="14">
        <f>IF('punkt 3 - Projektøkonomi'!$F$40="","",'punkt 3 - Projektøkonomi'!$F$40)</f>
        <v>0</v>
      </c>
      <c r="O2" s="14" t="str">
        <f>IF('punkt 3 - Projektøkonomi'!$F$41="","",'punkt 3 - Projektøkonomi'!$F$41)</f>
        <v/>
      </c>
      <c r="P2" s="14" t="str">
        <f>IF('punkt 3 - Projektøkonomi'!$A$48="","",'punkt 3 - Projektøkonomi'!$A$48)</f>
        <v/>
      </c>
      <c r="Q2" s="14" t="str">
        <f>IF('punkt 3 - Projektøkonomi'!$A$49="","",'punkt 3 - Projektøkonomi'!$A$49)</f>
        <v/>
      </c>
      <c r="R2" s="14" t="str">
        <f>IF(R1=R1,"","")</f>
        <v/>
      </c>
      <c r="S2" s="14" t="str">
        <f>IF('punkt 3 - Projektøkonomi'!$A$51="","",'punkt 3 - Projektøkonomi'!$A$51)</f>
        <v/>
      </c>
      <c r="T2" s="14" t="str">
        <f>IF('punkt 3 - Projektøkonomi'!$A$52="","",'punkt 3 - Projektøkonomi'!$A$52)</f>
        <v/>
      </c>
      <c r="U2" s="14" t="str">
        <f>IF('punkt 3 - Projektøkonomi'!$D$48="","",'punkt 3 - Projektøkonomi'!$D$48)</f>
        <v/>
      </c>
      <c r="V2" s="14" t="str">
        <f>IF('punkt 3 - Projektøkonomi'!$D$49="","",'punkt 3 - Projektøkonomi'!$D$49)</f>
        <v/>
      </c>
      <c r="W2" s="14" t="str">
        <f>IF(W1=W1,"","")</f>
        <v/>
      </c>
      <c r="X2" s="14" t="str">
        <f>IF('punkt 3 - Projektøkonomi'!$D$51="","",'punkt 3 - Projektøkonomi'!$D$51)</f>
        <v/>
      </c>
      <c r="Y2" s="14" t="str">
        <f>IF('punkt 3 - Projektøkonomi'!$D$52="","",'punkt 3 - Projektøkonomi'!$D$52)</f>
        <v/>
      </c>
      <c r="Z2" s="14" t="str">
        <f>IF('punkt 3 - Projektøkonomi'!$E$45="","",'punkt 3 - Projektøkonomi'!$E$45)</f>
        <v/>
      </c>
      <c r="AA2" s="14" t="str">
        <f>IF('punkt 3 - Projektøkonomi'!$F$45="","",'punkt 3 - Projektøkonomi'!$F$45)</f>
        <v/>
      </c>
      <c r="AB2" s="14" t="str">
        <f>IF('punkt 3 - Projektøkonomi'!$F$46="","",'punkt 3 - Projektøkonomi'!$F$46)</f>
        <v/>
      </c>
      <c r="AC2" s="14">
        <f>IF('punkt 3 - Projektøkonomi'!$F$53="","",'punkt 3 - Projektøkonomi'!$F$53)</f>
        <v>0</v>
      </c>
      <c r="AD2" s="14" t="str">
        <f>IF('punkt 3 - Projektøkonomi'!$F$58="","",'punkt 3 - Projektøkonomi'!$F$58)</f>
        <v/>
      </c>
    </row>
    <row r="5" spans="1:30" x14ac:dyDescent="0.2">
      <c r="F5" t="s">
        <v>96</v>
      </c>
      <c r="G5" t="s">
        <v>96</v>
      </c>
      <c r="H5" t="s">
        <v>96</v>
      </c>
      <c r="L5" t="s">
        <v>96</v>
      </c>
      <c r="M5" t="s">
        <v>96</v>
      </c>
      <c r="O5" t="s">
        <v>96</v>
      </c>
    </row>
    <row r="6" spans="1:30" x14ac:dyDescent="0.2">
      <c r="A6" s="14"/>
      <c r="B6" s="14"/>
      <c r="C6" s="14"/>
      <c r="D6" s="14"/>
    </row>
    <row r="7" spans="1:30" x14ac:dyDescent="0.2">
      <c r="A7" s="14"/>
      <c r="B7" s="14"/>
      <c r="C7" s="14"/>
      <c r="D7" s="14"/>
    </row>
    <row r="8" spans="1:30" x14ac:dyDescent="0.2">
      <c r="A8" s="14"/>
      <c r="B8" s="14"/>
      <c r="C8" s="14"/>
      <c r="D8" s="14"/>
    </row>
    <row r="9" spans="1:30" x14ac:dyDescent="0.2">
      <c r="A9" s="14"/>
      <c r="B9" s="14"/>
      <c r="C9" s="14"/>
      <c r="D9" s="14"/>
    </row>
    <row r="10" spans="1:30" x14ac:dyDescent="0.2">
      <c r="A10" s="14"/>
      <c r="B10" s="14"/>
      <c r="C10" s="14"/>
      <c r="D10" s="14"/>
    </row>
    <row r="11" spans="1:30" x14ac:dyDescent="0.2">
      <c r="A11" s="14"/>
      <c r="B11" s="14"/>
      <c r="C11" s="14"/>
      <c r="D11" s="14"/>
    </row>
    <row r="12" spans="1:30" x14ac:dyDescent="0.2">
      <c r="A12" s="14"/>
      <c r="B12" s="14"/>
      <c r="C12" s="14"/>
      <c r="D12" s="14"/>
    </row>
    <row r="13" spans="1:30" x14ac:dyDescent="0.2">
      <c r="A13" s="14"/>
      <c r="B13" s="14"/>
      <c r="C13" s="14"/>
      <c r="D13" s="14"/>
    </row>
    <row r="14" spans="1:30" x14ac:dyDescent="0.2">
      <c r="A14" s="14"/>
      <c r="B14" s="14"/>
      <c r="C14" s="14"/>
      <c r="D14" s="14"/>
    </row>
    <row r="15" spans="1:30" x14ac:dyDescent="0.2">
      <c r="A15" s="14"/>
      <c r="B15" s="14"/>
      <c r="C15" s="14"/>
      <c r="D15" s="14"/>
    </row>
    <row r="16" spans="1:30" x14ac:dyDescent="0.2">
      <c r="A16" s="14"/>
      <c r="B16" s="14"/>
      <c r="C16" s="14"/>
      <c r="D16" s="14"/>
    </row>
    <row r="17" spans="1:4" x14ac:dyDescent="0.2">
      <c r="A17" s="14"/>
      <c r="B17" s="14"/>
      <c r="C17" s="14"/>
      <c r="D17" s="14"/>
    </row>
    <row r="18" spans="1:4" x14ac:dyDescent="0.2">
      <c r="A18" s="14"/>
      <c r="B18" s="14"/>
      <c r="C18" s="14"/>
      <c r="D18" s="14"/>
    </row>
    <row r="19" spans="1:4" x14ac:dyDescent="0.2">
      <c r="A19" s="14"/>
      <c r="B19" s="14"/>
      <c r="C19" s="14"/>
      <c r="D19" s="14"/>
    </row>
    <row r="20" spans="1:4" x14ac:dyDescent="0.2">
      <c r="A20" s="14"/>
      <c r="B20" s="14"/>
      <c r="C20" s="14"/>
      <c r="D20" s="14"/>
    </row>
    <row r="21" spans="1:4" x14ac:dyDescent="0.2">
      <c r="A21" s="14"/>
      <c r="B21" s="14"/>
      <c r="C21" s="14"/>
      <c r="D21" s="14"/>
    </row>
    <row r="22" spans="1:4" x14ac:dyDescent="0.2">
      <c r="A22" s="14"/>
      <c r="B22" s="14"/>
      <c r="C22" s="14"/>
      <c r="D22" s="14"/>
    </row>
    <row r="23" spans="1:4" x14ac:dyDescent="0.2">
      <c r="A23" s="14"/>
      <c r="B23" s="14"/>
      <c r="C23" s="14"/>
      <c r="D23" s="14"/>
    </row>
    <row r="24" spans="1:4" x14ac:dyDescent="0.2">
      <c r="A24" s="14"/>
      <c r="B24" s="14"/>
      <c r="C24" s="14"/>
      <c r="D24" s="14"/>
    </row>
    <row r="25" spans="1:4" x14ac:dyDescent="0.2">
      <c r="A25" s="14"/>
      <c r="B25" s="14"/>
      <c r="C25" s="14"/>
      <c r="D25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5</vt:i4>
      </vt:variant>
    </vt:vector>
  </HeadingPairs>
  <TitlesOfParts>
    <vt:vector size="6" baseType="lpstr">
      <vt:lpstr>punkt 3 - Projektøkonomi</vt:lpstr>
      <vt:lpstr>rng_data_import</vt:lpstr>
      <vt:lpstr>rng_data_import_proj_del</vt:lpstr>
      <vt:lpstr>rng_data_import_proj_effects</vt:lpstr>
      <vt:lpstr>rng_is_application_paf</vt:lpstr>
      <vt:lpstr>'punkt 3 - Projektøkonomi'!Udskriftsområde</vt:lpstr>
    </vt:vector>
  </TitlesOfParts>
  <Company>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Hanne Elkjær</dc:creator>
  <cp:lastModifiedBy>Hanne Elkjær</cp:lastModifiedBy>
  <cp:lastPrinted>2023-06-02T08:23:57Z</cp:lastPrinted>
  <dcterms:created xsi:type="dcterms:W3CDTF">2012-01-05T13:41:42Z</dcterms:created>
  <dcterms:modified xsi:type="dcterms:W3CDTF">2023-06-30T17:37:31Z</dcterms:modified>
</cp:coreProperties>
</file>